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360" windowHeight="8715" activeTab="1"/>
  </bookViews>
  <sheets>
    <sheet name="Instructions" sheetId="1" r:id="rId1"/>
    <sheet name="Cash Flow Plan" sheetId="2" r:id="rId2"/>
    <sheet name="Accounts Receivable (CASH IN)" sheetId="3" r:id="rId3"/>
    <sheet name="Accounts Payable (CASH OUT)" sheetId="4" r:id="rId4"/>
  </sheets>
  <definedNames>
    <definedName name="Month1_Ending_Bal">'Cash Flow Plan'!$D$56</definedName>
    <definedName name="Month2_Ending_Bal">'Cash Flow Plan'!$E$56</definedName>
    <definedName name="Month3_Ending_Bal">'Cash Flow Plan'!$G$56</definedName>
    <definedName name="Month4_Ending_Bal">'Cash Flow Plan'!$I$56</definedName>
    <definedName name="Month5_Ending_Bal">'Cash Flow Plan'!$K$56</definedName>
    <definedName name="_xlnm.Print_Area" localSheetId="3">'Accounts Payable (CASH OUT)'!$A$1:$O$42</definedName>
    <definedName name="_xlnm.Print_Area" localSheetId="2">'Accounts Receivable (CASH IN)'!$A$1:$O$42</definedName>
    <definedName name="_xlnm.Print_Area" localSheetId="1">'Cash Flow Plan'!$B$1:$P$52</definedName>
    <definedName name="_xlnm.Print_Area" localSheetId="0">'Instructions'!$B$1:$J$49</definedName>
    <definedName name="_xlnm.Print_Titles" localSheetId="2">'Accounts Receivable (CASH IN)'!$A:$B</definedName>
    <definedName name="_xlnm.Print_Titles" localSheetId="1">'Cash Flow Plan'!$B:$C</definedName>
  </definedNames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C10" authorId="0">
      <text>
        <r>
          <rPr>
            <b/>
            <sz val="8"/>
            <rFont val="Tahoma"/>
            <family val="0"/>
          </rPr>
          <t xml:space="preserve">
Sales and Receipts would be CASH sales and all Receipts which aren't accounted for on the worksheet for A/R Collections.</t>
        </r>
      </text>
    </comment>
    <comment ref="C1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This inflow or the one below it could come from the sale of a piece of equipment, inventory or some other asset.</t>
        </r>
      </text>
    </comment>
    <comment ref="C8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This row automatically calculates estimated A/R collections from the weekly total on the on the Accounts Receivable Worksheet.</t>
        </r>
      </text>
    </comment>
    <comment ref="D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Begin six weeks prior to date of first use.  This will establish a baseline track record for regular Payables (cash outflows) and typical Receivables (cash inflows).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rFont val="Tahoma"/>
            <family val="2"/>
          </rPr>
          <t xml:space="preserve">
Don't modify yellow cells except this one! 
This is the only number in a yellow cell than may be modified.  Change it to the Reconciled Cash Balance as of the date of the column.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Either put specific A/R accounts here or use one line for all A/R. If you have only a few customers, enter each one on a single line. If you have many average them by days of turn</t>
        </r>
        <r>
          <rPr>
            <sz val="8"/>
            <rFont val="Tahoma"/>
            <family val="0"/>
          </rPr>
          <t>.</t>
        </r>
      </text>
    </comment>
  </commentList>
</comments>
</file>

<file path=xl/sharedStrings.xml><?xml version="1.0" encoding="utf-8"?>
<sst xmlns="http://schemas.openxmlformats.org/spreadsheetml/2006/main" count="143" uniqueCount="107">
  <si>
    <t>Beginning Cash Balance</t>
  </si>
  <si>
    <t>Cash Inflows (Income):</t>
  </si>
  <si>
    <t>Loan Proceeds</t>
  </si>
  <si>
    <t>Sales &amp; Receipts</t>
  </si>
  <si>
    <t>Other: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</si>
  <si>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</si>
  <si>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</si>
  <si>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</si>
  <si>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</si>
  <si>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</si>
  <si>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</si>
  <si>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</si>
  <si>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</si>
  <si>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</si>
  <si>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</si>
  <si>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</si>
  <si>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</si>
  <si>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</si>
  <si>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</si>
  <si>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</si>
  <si>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</si>
  <si>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</si>
  <si>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</si>
  <si>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</si>
  <si>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</si>
  <si>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</si>
  <si>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</si>
  <si>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</si>
  <si>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</si>
  <si>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</si>
  <si>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>Ending Cash Balance</t>
  </si>
  <si>
    <t>Current Week</t>
  </si>
  <si>
    <t>Week 2</t>
  </si>
  <si>
    <t>Week 3</t>
  </si>
  <si>
    <t>Week 4</t>
  </si>
  <si>
    <t>Week 5</t>
  </si>
  <si>
    <t>Week 6</t>
  </si>
  <si>
    <t>Week 8</t>
  </si>
  <si>
    <t>Week 9</t>
  </si>
  <si>
    <t>Week 10</t>
  </si>
  <si>
    <t>Week 11</t>
  </si>
  <si>
    <t>Week 12</t>
  </si>
  <si>
    <t>Week 13</t>
  </si>
  <si>
    <t>Company Name Here</t>
  </si>
  <si>
    <t>Prepared by: Name Here</t>
  </si>
  <si>
    <t>Line of Credit Proceeds</t>
  </si>
  <si>
    <t>Other Payables not shown on Main Sheet</t>
  </si>
  <si>
    <t>Other Payables Transferred to Main Page</t>
  </si>
  <si>
    <t>Other A/R Transferred to Main Page</t>
  </si>
  <si>
    <t>Enter Est A/R Collections Here</t>
  </si>
  <si>
    <t>Accounts Receivable</t>
  </si>
  <si>
    <t>Collections (based on days turn)</t>
  </si>
  <si>
    <t>Hiring Expenses - Health Exam 3 employees</t>
  </si>
  <si>
    <t>Down payment on new machinery</t>
  </si>
  <si>
    <t>Cash Flow Forecast Instructions</t>
  </si>
  <si>
    <t>Everything highlighted in yellow should not be erased. These are calculations</t>
  </si>
  <si>
    <t>and feed elsewhere in the worksheet. The one exception to this rule</t>
  </si>
  <si>
    <t>ending cash from a prior week. Frequently, it is necessary to adjust the starting</t>
  </si>
  <si>
    <t>cash for accuracy. Just make sure that following weeks pick up the ending</t>
  </si>
  <si>
    <t>cash from the prior week.</t>
  </si>
  <si>
    <t>If you don't know an exact value, especially for amounts in the future, predict</t>
  </si>
  <si>
    <t>them as closely as possible. As future expenses become nearer, adjust the values</t>
  </si>
  <si>
    <t>to be more accurate.</t>
  </si>
  <si>
    <r>
      <t xml:space="preserve">The </t>
    </r>
    <r>
      <rPr>
        <b/>
        <sz val="10"/>
        <rFont val="Arial"/>
        <family val="2"/>
      </rPr>
      <t>Accounts Payable Other</t>
    </r>
    <r>
      <rPr>
        <sz val="10"/>
        <rFont val="Arial"/>
        <family val="0"/>
      </rPr>
      <t xml:space="preserve"> worksheet is the best way to keep track of individual A/P</t>
    </r>
  </si>
  <si>
    <r>
      <t xml:space="preserve">The </t>
    </r>
    <r>
      <rPr>
        <b/>
        <sz val="10"/>
        <rFont val="Arial"/>
        <family val="2"/>
      </rPr>
      <t xml:space="preserve">Accounts Receivable Worksheet </t>
    </r>
    <r>
      <rPr>
        <sz val="10"/>
        <rFont val="Arial"/>
        <family val="0"/>
      </rPr>
      <t>can be used in one of two ways.</t>
    </r>
  </si>
  <si>
    <t>First, if you have a small number of A/R accounts, list them individually and predict</t>
  </si>
  <si>
    <t xml:space="preserve">when they will pay based on history. This is the most accurate and works well for </t>
  </si>
  <si>
    <t>a company that doesn't have a lot of small invoices.</t>
  </si>
  <si>
    <t>Remember, if you make a credit sale today and the average collection turn on A/R is 45 days,</t>
  </si>
  <si>
    <t>then you need to predict that sale or weeks of sales to collect 45 days in the future.</t>
  </si>
  <si>
    <t>After calculating your A/R decide if you are going to track each account on a line basis,</t>
  </si>
  <si>
    <t>or use a single line on the A/R worksheet to predict the performance of your entire A/R.</t>
  </si>
  <si>
    <t>forecasting reliability.</t>
  </si>
  <si>
    <t>enough cash for the week. If this number is negative, then you don't. If it is positive, you do.</t>
  </si>
  <si>
    <t>When the 13 week forecast is done, save it with a name that will let you know what periods it covered.</t>
  </si>
  <si>
    <r>
      <t xml:space="preserve">is on the  </t>
    </r>
    <r>
      <rPr>
        <b/>
        <sz val="10"/>
        <rFont val="Arial"/>
        <family val="2"/>
      </rPr>
      <t>Beginning Cash Line</t>
    </r>
    <r>
      <rPr>
        <sz val="10"/>
        <rFont val="Arial"/>
        <family val="0"/>
      </rPr>
      <t xml:space="preserve">. The starting cash for a week is the </t>
    </r>
  </si>
  <si>
    <t xml:space="preserve">With practice, you will get better at predicting collection of cash which will improve your </t>
  </si>
  <si>
    <t>Notes:</t>
  </si>
  <si>
    <t>1. Do not modify values shaded in yellow, except the Starting Cash figure. You may modify that figure and adjust as necessary.</t>
  </si>
  <si>
    <t>2. Accounts Receivable Inflows are picked up from worksheet called Accounts Receivable.</t>
  </si>
  <si>
    <t>3. Other A/P from A/P sheet are values picked up from Accounts Payable Other worksheet.</t>
  </si>
  <si>
    <t>4. To add additional items on this spreadsheet for recuring cash outflows, simply insert a row in the appropriate place.</t>
  </si>
  <si>
    <t>If your company has a lot of small invoices calculate the the reciepts based on your average A/R days</t>
  </si>
  <si>
    <r>
      <rPr>
        <b/>
        <sz val="10"/>
        <rFont val="Arial"/>
        <family val="2"/>
      </rPr>
      <t>Adjust payables where you can to affect the bottom line number</t>
    </r>
    <r>
      <rPr>
        <sz val="10"/>
        <rFont val="Arial"/>
        <family val="0"/>
      </rPr>
      <t>, and if necessary, seek additional</t>
    </r>
  </si>
  <si>
    <t>Starting Week</t>
  </si>
  <si>
    <t>ACTUAL</t>
  </si>
  <si>
    <t>PROJECTED</t>
  </si>
  <si>
    <t xml:space="preserve">Attorney Fees </t>
  </si>
  <si>
    <t>Sample Bill to Be Paid</t>
  </si>
  <si>
    <t>A/R ("Cash In") from A/R Sheet:</t>
  </si>
  <si>
    <t>A/P ("Cash Out") from A/P Sheet:</t>
  </si>
  <si>
    <t>TOTAL CASH INFLOWS:</t>
  </si>
  <si>
    <t>TOTAL CASH OUTFLOWS:</t>
  </si>
  <si>
    <t>© Business Finance Solutions</t>
  </si>
  <si>
    <t>The reason we suggest you use a single line for each payable, is that it allows you to move</t>
  </si>
  <si>
    <t>Enter recurring expenses that are predictable and don't have latitude about when they get paid.</t>
  </si>
  <si>
    <t>them around to make your flow work cash work. This is how you manage your cash flow.</t>
  </si>
  <si>
    <t>For additional information, contact Burke Advisory at 248.663.4100 or info@BurkeAdvisory.com</t>
  </si>
  <si>
    <r>
      <t xml:space="preserve">Plug in values for the </t>
    </r>
    <r>
      <rPr>
        <b/>
        <sz val="10"/>
        <rFont val="Arial"/>
        <family val="2"/>
      </rPr>
      <t>Cash Outflows</t>
    </r>
    <r>
      <rPr>
        <sz val="10"/>
        <rFont val="Arial"/>
        <family val="0"/>
      </rPr>
      <t xml:space="preserve"> section of the Cash Flow Worksheet first.</t>
    </r>
  </si>
  <si>
    <t>Feel free to change the names of the expenses with a white background to match your regular expenses.</t>
  </si>
  <si>
    <t>cash via Accounts Receivable Funding, investment capital, or a traditional bank line of credit.</t>
  </si>
  <si>
    <r>
      <t xml:space="preserve">The bottom line called </t>
    </r>
    <r>
      <rPr>
        <b/>
        <sz val="10"/>
        <rFont val="Arial"/>
        <family val="2"/>
      </rPr>
      <t xml:space="preserve">Ending Cash Balance </t>
    </r>
    <r>
      <rPr>
        <sz val="10"/>
        <rFont val="Arial"/>
        <family val="0"/>
      </rPr>
      <t>is the key to knowing if you have</t>
    </r>
  </si>
  <si>
    <t xml:space="preserve">Start by reviewing how this spreadsheet is set-up. Note how the sample data flows through the worksheet. </t>
  </si>
  <si>
    <t xml:space="preserve">Once you are comfortable with the flow of the worksheet, erase the sample values in all fields </t>
  </si>
  <si>
    <t>that are not highlighted in yellow.</t>
  </si>
  <si>
    <t>There are three primary worksheets in this file, the Cash Flow Worksheet is the top page.</t>
  </si>
  <si>
    <t>It sums up the values from the Accounts Receivable and Accounts Payable Worksheets.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</si>
</sst>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m\ d\,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48"/>
      <name val="Arial"/>
      <family val="2"/>
    </font>
    <font>
      <b/>
      <i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i/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/>
      <bottom style="double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double"/>
    </border>
    <border>
      <left/>
      <right/>
      <top style="medium"/>
      <bottom style="medium"/>
    </border>
    <border>
      <left style="double"/>
      <right/>
      <top style="medium"/>
      <bottom/>
    </border>
    <border>
      <left/>
      <right style="double"/>
      <top style="medium"/>
      <bottom/>
    </border>
    <border>
      <left style="double"/>
      <right style="double"/>
      <top/>
      <bottom style="double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uble"/>
      <right style="medium"/>
      <top/>
      <bottom style="double"/>
    </border>
    <border>
      <left style="double"/>
      <right/>
      <top/>
      <bottom/>
    </border>
    <border>
      <left style="double"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medium"/>
      <top style="medium"/>
      <bottom style="hair"/>
    </border>
    <border>
      <left style="double"/>
      <right style="double"/>
      <top/>
      <bottom style="hair"/>
    </border>
    <border>
      <left/>
      <right/>
      <top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double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 style="double"/>
      <right style="double"/>
      <top style="hair"/>
      <bottom/>
    </border>
    <border>
      <left/>
      <right/>
      <top style="hair"/>
      <bottom/>
    </border>
    <border>
      <left style="double"/>
      <right style="double"/>
      <top style="medium"/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medium"/>
      <top/>
      <bottom style="medium"/>
    </border>
    <border>
      <left style="hair">
        <color rgb="FFFF0000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>
        <color indexed="63"/>
      </right>
      <top style="hair">
        <color rgb="FFFF0000"/>
      </top>
      <bottom>
        <color indexed="63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 style="hair">
        <color rgb="FFFF0000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 style="double"/>
      <right style="double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 applyProtection="1">
      <alignment/>
      <protection hidden="1" locked="0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42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64" fontId="0" fillId="33" borderId="18" xfId="42" applyNumberFormat="1" applyFont="1" applyFill="1" applyBorder="1" applyAlignment="1">
      <alignment/>
    </xf>
    <xf numFmtId="164" fontId="0" fillId="33" borderId="12" xfId="42" applyNumberFormat="1" applyFont="1" applyFill="1" applyBorder="1" applyAlignment="1">
      <alignment/>
    </xf>
    <xf numFmtId="164" fontId="0" fillId="0" borderId="19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4" fillId="0" borderId="20" xfId="0" applyFont="1" applyFill="1" applyBorder="1" applyAlignment="1" applyProtection="1">
      <alignment/>
      <protection hidden="1" locked="0"/>
    </xf>
    <xf numFmtId="164" fontId="5" fillId="0" borderId="20" xfId="42" applyNumberFormat="1" applyFont="1" applyFill="1" applyBorder="1" applyAlignment="1" applyProtection="1">
      <alignment/>
      <protection hidden="1"/>
    </xf>
    <xf numFmtId="164" fontId="0" fillId="0" borderId="20" xfId="42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0" fillId="0" borderId="23" xfId="42" applyNumberFormat="1" applyFont="1" applyBorder="1" applyAlignment="1">
      <alignment/>
    </xf>
    <xf numFmtId="164" fontId="0" fillId="0" borderId="24" xfId="42" applyNumberFormat="1" applyFont="1" applyBorder="1" applyAlignment="1">
      <alignment/>
    </xf>
    <xf numFmtId="0" fontId="0" fillId="0" borderId="17" xfId="0" applyBorder="1" applyAlignment="1">
      <alignment/>
    </xf>
    <xf numFmtId="164" fontId="5" fillId="0" borderId="24" xfId="42" applyNumberFormat="1" applyFont="1" applyFill="1" applyBorder="1" applyAlignment="1" applyProtection="1">
      <alignment/>
      <protection hidden="1"/>
    </xf>
    <xf numFmtId="164" fontId="5" fillId="0" borderId="23" xfId="42" applyNumberFormat="1" applyFont="1" applyFill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/>
      <protection hidden="1" locked="0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6" fillId="0" borderId="17" xfId="0" applyFont="1" applyBorder="1" applyAlignment="1">
      <alignment/>
    </xf>
    <xf numFmtId="164" fontId="5" fillId="33" borderId="23" xfId="42" applyNumberFormat="1" applyFont="1" applyFill="1" applyBorder="1" applyAlignment="1" applyProtection="1">
      <alignment/>
      <protection hidden="1"/>
    </xf>
    <xf numFmtId="164" fontId="5" fillId="33" borderId="26" xfId="42" applyNumberFormat="1" applyFont="1" applyFill="1" applyBorder="1" applyAlignment="1" applyProtection="1">
      <alignment/>
      <protection hidden="1"/>
    </xf>
    <xf numFmtId="0" fontId="3" fillId="33" borderId="14" xfId="0" applyFont="1" applyFill="1" applyBorder="1" applyAlignment="1" applyProtection="1">
      <alignment/>
      <protection hidden="1" locked="0"/>
    </xf>
    <xf numFmtId="164" fontId="5" fillId="33" borderId="24" xfId="42" applyNumberFormat="1" applyFont="1" applyFill="1" applyBorder="1" applyAlignment="1" applyProtection="1">
      <alignment/>
      <protection hidden="1"/>
    </xf>
    <xf numFmtId="14" fontId="6" fillId="0" borderId="16" xfId="0" applyNumberFormat="1" applyFont="1" applyBorder="1" applyAlignment="1">
      <alignment horizontal="center"/>
    </xf>
    <xf numFmtId="14" fontId="6" fillId="0" borderId="27" xfId="0" applyNumberFormat="1" applyFont="1" applyBorder="1" applyAlignment="1">
      <alignment horizontal="center"/>
    </xf>
    <xf numFmtId="14" fontId="6" fillId="0" borderId="2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5" fillId="0" borderId="17" xfId="0" applyNumberFormat="1" applyFont="1" applyBorder="1" applyAlignment="1" applyProtection="1">
      <alignment/>
      <protection hidden="1" locked="0"/>
    </xf>
    <xf numFmtId="0" fontId="3" fillId="33" borderId="16" xfId="0" applyFont="1" applyFill="1" applyBorder="1" applyAlignment="1" applyProtection="1">
      <alignment/>
      <protection hidden="1" locked="0"/>
    </xf>
    <xf numFmtId="0" fontId="4" fillId="33" borderId="25" xfId="0" applyFont="1" applyFill="1" applyBorder="1" applyAlignment="1" applyProtection="1">
      <alignment/>
      <protection hidden="1" locked="0"/>
    </xf>
    <xf numFmtId="0" fontId="3" fillId="0" borderId="29" xfId="0" applyFont="1" applyFill="1" applyBorder="1" applyAlignment="1" applyProtection="1">
      <alignment/>
      <protection hidden="1" locked="0"/>
    </xf>
    <xf numFmtId="0" fontId="3" fillId="0" borderId="25" xfId="0" applyFont="1" applyFill="1" applyBorder="1" applyAlignment="1" applyProtection="1">
      <alignment/>
      <protection hidden="1" locked="0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0" fillId="0" borderId="32" xfId="42" applyNumberFormat="1" applyFont="1" applyBorder="1" applyAlignment="1">
      <alignment/>
    </xf>
    <xf numFmtId="164" fontId="0" fillId="0" borderId="33" xfId="42" applyNumberFormat="1" applyFont="1" applyBorder="1" applyAlignment="1">
      <alignment/>
    </xf>
    <xf numFmtId="164" fontId="0" fillId="0" borderId="31" xfId="42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0" fillId="0" borderId="37" xfId="42" applyNumberFormat="1" applyFont="1" applyBorder="1" applyAlignment="1">
      <alignment/>
    </xf>
    <xf numFmtId="164" fontId="0" fillId="0" borderId="38" xfId="42" applyNumberFormat="1" applyFont="1" applyBorder="1" applyAlignment="1">
      <alignment/>
    </xf>
    <xf numFmtId="164" fontId="0" fillId="0" borderId="36" xfId="42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4" fontId="0" fillId="0" borderId="42" xfId="42" applyNumberFormat="1" applyFont="1" applyBorder="1" applyAlignment="1">
      <alignment/>
    </xf>
    <xf numFmtId="164" fontId="0" fillId="0" borderId="43" xfId="42" applyNumberFormat="1" applyFont="1" applyBorder="1" applyAlignment="1">
      <alignment/>
    </xf>
    <xf numFmtId="164" fontId="0" fillId="0" borderId="41" xfId="42" applyNumberFormat="1" applyFont="1" applyBorder="1" applyAlignment="1">
      <alignment/>
    </xf>
    <xf numFmtId="0" fontId="0" fillId="0" borderId="44" xfId="0" applyBorder="1" applyAlignment="1">
      <alignment/>
    </xf>
    <xf numFmtId="164" fontId="0" fillId="0" borderId="34" xfId="42" applyNumberFormat="1" applyFont="1" applyBorder="1" applyAlignment="1">
      <alignment/>
    </xf>
    <xf numFmtId="164" fontId="0" fillId="0" borderId="45" xfId="42" applyNumberFormat="1" applyFont="1" applyBorder="1" applyAlignment="1">
      <alignment/>
    </xf>
    <xf numFmtId="164" fontId="0" fillId="0" borderId="39" xfId="42" applyNumberFormat="1" applyFont="1" applyBorder="1" applyAlignment="1">
      <alignment/>
    </xf>
    <xf numFmtId="164" fontId="0" fillId="0" borderId="44" xfId="42" applyNumberFormat="1" applyFont="1" applyBorder="1" applyAlignment="1">
      <alignment/>
    </xf>
    <xf numFmtId="0" fontId="3" fillId="0" borderId="30" xfId="0" applyFont="1" applyFill="1" applyBorder="1" applyAlignment="1" applyProtection="1">
      <alignment/>
      <protection hidden="1" locked="0"/>
    </xf>
    <xf numFmtId="0" fontId="4" fillId="0" borderId="34" xfId="0" applyFont="1" applyFill="1" applyBorder="1" applyAlignment="1" applyProtection="1">
      <alignment/>
      <protection hidden="1" locked="0"/>
    </xf>
    <xf numFmtId="164" fontId="5" fillId="0" borderId="32" xfId="42" applyNumberFormat="1" applyFont="1" applyFill="1" applyBorder="1" applyAlignment="1" applyProtection="1">
      <alignment/>
      <protection hidden="1"/>
    </xf>
    <xf numFmtId="164" fontId="5" fillId="0" borderId="45" xfId="42" applyNumberFormat="1" applyFont="1" applyFill="1" applyBorder="1" applyAlignment="1" applyProtection="1">
      <alignment/>
      <protection hidden="1"/>
    </xf>
    <xf numFmtId="0" fontId="3" fillId="33" borderId="35" xfId="0" applyFont="1" applyFill="1" applyBorder="1" applyAlignment="1" applyProtection="1">
      <alignment/>
      <protection hidden="1" locked="0"/>
    </xf>
    <xf numFmtId="0" fontId="4" fillId="33" borderId="39" xfId="0" applyFont="1" applyFill="1" applyBorder="1" applyAlignment="1" applyProtection="1">
      <alignment/>
      <protection hidden="1" locked="0"/>
    </xf>
    <xf numFmtId="164" fontId="5" fillId="33" borderId="37" xfId="42" applyNumberFormat="1" applyFont="1" applyFill="1" applyBorder="1" applyAlignment="1" applyProtection="1">
      <alignment/>
      <protection hidden="1"/>
    </xf>
    <xf numFmtId="164" fontId="5" fillId="33" borderId="38" xfId="42" applyNumberFormat="1" applyFont="1" applyFill="1" applyBorder="1" applyAlignment="1" applyProtection="1">
      <alignment/>
      <protection hidden="1"/>
    </xf>
    <xf numFmtId="164" fontId="0" fillId="33" borderId="38" xfId="42" applyNumberFormat="1" applyFont="1" applyFill="1" applyBorder="1" applyAlignment="1">
      <alignment/>
    </xf>
    <xf numFmtId="164" fontId="0" fillId="33" borderId="36" xfId="42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4" fillId="0" borderId="35" xfId="0" applyFont="1" applyFill="1" applyBorder="1" applyAlignment="1" applyProtection="1">
      <alignment/>
      <protection hidden="1" locked="0"/>
    </xf>
    <xf numFmtId="0" fontId="4" fillId="0" borderId="39" xfId="0" applyFont="1" applyFill="1" applyBorder="1" applyAlignment="1" applyProtection="1">
      <alignment/>
      <protection hidden="1" locked="0"/>
    </xf>
    <xf numFmtId="164" fontId="5" fillId="0" borderId="37" xfId="42" applyNumberFormat="1" applyFont="1" applyFill="1" applyBorder="1" applyAlignment="1" applyProtection="1">
      <alignment/>
      <protection hidden="1" locked="0"/>
    </xf>
    <xf numFmtId="164" fontId="5" fillId="0" borderId="38" xfId="42" applyNumberFormat="1" applyFont="1" applyFill="1" applyBorder="1" applyAlignment="1" applyProtection="1">
      <alignment/>
      <protection hidden="1" locked="0"/>
    </xf>
    <xf numFmtId="164" fontId="5" fillId="0" borderId="36" xfId="42" applyNumberFormat="1" applyFont="1" applyFill="1" applyBorder="1" applyAlignment="1" applyProtection="1">
      <alignment/>
      <protection hidden="1" locked="0"/>
    </xf>
    <xf numFmtId="164" fontId="5" fillId="0" borderId="37" xfId="42" applyNumberFormat="1" applyFont="1" applyFill="1" applyBorder="1" applyAlignment="1" applyProtection="1">
      <alignment/>
      <protection hidden="1"/>
    </xf>
    <xf numFmtId="164" fontId="5" fillId="0" borderId="38" xfId="42" applyNumberFormat="1" applyFont="1" applyFill="1" applyBorder="1" applyAlignment="1" applyProtection="1">
      <alignment/>
      <protection hidden="1"/>
    </xf>
    <xf numFmtId="0" fontId="4" fillId="33" borderId="35" xfId="0" applyFont="1" applyFill="1" applyBorder="1" applyAlignment="1" applyProtection="1">
      <alignment/>
      <protection hidden="1" locked="0"/>
    </xf>
    <xf numFmtId="0" fontId="3" fillId="33" borderId="39" xfId="0" applyFont="1" applyFill="1" applyBorder="1" applyAlignment="1" applyProtection="1">
      <alignment/>
      <protection hidden="1" locked="0"/>
    </xf>
    <xf numFmtId="164" fontId="5" fillId="33" borderId="36" xfId="42" applyNumberFormat="1" applyFont="1" applyFill="1" applyBorder="1" applyAlignment="1" applyProtection="1">
      <alignment/>
      <protection hidden="1"/>
    </xf>
    <xf numFmtId="0" fontId="3" fillId="0" borderId="35" xfId="0" applyFont="1" applyFill="1" applyBorder="1" applyAlignment="1" applyProtection="1">
      <alignment/>
      <protection hidden="1" locked="0"/>
    </xf>
    <xf numFmtId="0" fontId="3" fillId="0" borderId="39" xfId="0" applyFont="1" applyFill="1" applyBorder="1" applyAlignment="1" applyProtection="1">
      <alignment/>
      <protection hidden="1" locked="0"/>
    </xf>
    <xf numFmtId="164" fontId="5" fillId="0" borderId="36" xfId="42" applyNumberFormat="1" applyFont="1" applyFill="1" applyBorder="1" applyAlignment="1" applyProtection="1">
      <alignment/>
      <protection hidden="1"/>
    </xf>
    <xf numFmtId="0" fontId="3" fillId="33" borderId="40" xfId="0" applyFont="1" applyFill="1" applyBorder="1" applyAlignment="1" applyProtection="1">
      <alignment/>
      <protection hidden="1" locked="0"/>
    </xf>
    <xf numFmtId="0" fontId="3" fillId="33" borderId="44" xfId="0" applyFont="1" applyFill="1" applyBorder="1" applyAlignment="1" applyProtection="1">
      <alignment/>
      <protection hidden="1" locked="0"/>
    </xf>
    <xf numFmtId="164" fontId="5" fillId="33" borderId="42" xfId="42" applyNumberFormat="1" applyFont="1" applyFill="1" applyBorder="1" applyAlignment="1" applyProtection="1">
      <alignment/>
      <protection hidden="1"/>
    </xf>
    <xf numFmtId="0" fontId="3" fillId="33" borderId="30" xfId="0" applyFont="1" applyFill="1" applyBorder="1" applyAlignment="1" applyProtection="1">
      <alignment/>
      <protection hidden="1" locked="0"/>
    </xf>
    <xf numFmtId="0" fontId="4" fillId="33" borderId="34" xfId="0" applyFont="1" applyFill="1" applyBorder="1" applyAlignment="1" applyProtection="1">
      <alignment/>
      <protection hidden="1" locked="0"/>
    </xf>
    <xf numFmtId="164" fontId="5" fillId="33" borderId="30" xfId="42" applyNumberFormat="1" applyFont="1" applyFill="1" applyBorder="1" applyAlignment="1" applyProtection="1">
      <alignment/>
      <protection hidden="1" locked="0"/>
    </xf>
    <xf numFmtId="164" fontId="5" fillId="33" borderId="45" xfId="42" applyNumberFormat="1" applyFont="1" applyFill="1" applyBorder="1" applyAlignment="1" applyProtection="1">
      <alignment/>
      <protection hidden="1" locked="0"/>
    </xf>
    <xf numFmtId="164" fontId="5" fillId="33" borderId="46" xfId="42" applyNumberFormat="1" applyFont="1" applyFill="1" applyBorder="1" applyAlignment="1" applyProtection="1">
      <alignment/>
      <protection hidden="1" locked="0"/>
    </xf>
    <xf numFmtId="164" fontId="5" fillId="0" borderId="35" xfId="42" applyNumberFormat="1" applyFont="1" applyFill="1" applyBorder="1" applyAlignment="1" applyProtection="1">
      <alignment/>
      <protection hidden="1"/>
    </xf>
    <xf numFmtId="164" fontId="5" fillId="0" borderId="47" xfId="42" applyNumberFormat="1" applyFont="1" applyFill="1" applyBorder="1" applyAlignment="1" applyProtection="1">
      <alignment/>
      <protection hidden="1"/>
    </xf>
    <xf numFmtId="164" fontId="5" fillId="33" borderId="35" xfId="42" applyNumberFormat="1" applyFont="1" applyFill="1" applyBorder="1" applyAlignment="1" applyProtection="1">
      <alignment/>
      <protection hidden="1" locked="0"/>
    </xf>
    <xf numFmtId="164" fontId="5" fillId="33" borderId="38" xfId="42" applyNumberFormat="1" applyFont="1" applyFill="1" applyBorder="1" applyAlignment="1" applyProtection="1">
      <alignment/>
      <protection hidden="1" locked="0"/>
    </xf>
    <xf numFmtId="164" fontId="5" fillId="33" borderId="47" xfId="42" applyNumberFormat="1" applyFont="1" applyFill="1" applyBorder="1" applyAlignment="1" applyProtection="1">
      <alignment/>
      <protection hidden="1" locked="0"/>
    </xf>
    <xf numFmtId="164" fontId="5" fillId="0" borderId="35" xfId="42" applyNumberFormat="1" applyFont="1" applyFill="1" applyBorder="1" applyAlignment="1" applyProtection="1">
      <alignment/>
      <protection hidden="1" locked="0"/>
    </xf>
    <xf numFmtId="164" fontId="5" fillId="0" borderId="47" xfId="42" applyNumberFormat="1" applyFont="1" applyFill="1" applyBorder="1" applyAlignment="1" applyProtection="1">
      <alignment/>
      <protection hidden="1" locked="0"/>
    </xf>
    <xf numFmtId="164" fontId="5" fillId="0" borderId="40" xfId="42" applyNumberFormat="1" applyFont="1" applyFill="1" applyBorder="1" applyAlignment="1" applyProtection="1">
      <alignment/>
      <protection hidden="1" locked="0"/>
    </xf>
    <xf numFmtId="164" fontId="5" fillId="0" borderId="43" xfId="42" applyNumberFormat="1" applyFont="1" applyFill="1" applyBorder="1" applyAlignment="1" applyProtection="1">
      <alignment/>
      <protection hidden="1" locked="0"/>
    </xf>
    <xf numFmtId="164" fontId="5" fillId="0" borderId="48" xfId="42" applyNumberFormat="1" applyFont="1" applyFill="1" applyBorder="1" applyAlignment="1" applyProtection="1">
      <alignment/>
      <protection hidden="1" locked="0"/>
    </xf>
    <xf numFmtId="165" fontId="5" fillId="33" borderId="16" xfId="44" applyNumberFormat="1" applyFont="1" applyFill="1" applyBorder="1" applyAlignment="1" applyProtection="1">
      <alignment/>
      <protection hidden="1"/>
    </xf>
    <xf numFmtId="165" fontId="5" fillId="33" borderId="49" xfId="44" applyNumberFormat="1" applyFont="1" applyFill="1" applyBorder="1" applyAlignment="1" applyProtection="1">
      <alignment/>
      <protection hidden="1"/>
    </xf>
    <xf numFmtId="165" fontId="5" fillId="33" borderId="50" xfId="44" applyNumberFormat="1" applyFont="1" applyFill="1" applyBorder="1" applyAlignment="1" applyProtection="1">
      <alignment/>
      <protection hidden="1"/>
    </xf>
    <xf numFmtId="0" fontId="9" fillId="34" borderId="35" xfId="0" applyFont="1" applyFill="1" applyBorder="1" applyAlignment="1" applyProtection="1">
      <alignment/>
      <protection hidden="1" locked="0"/>
    </xf>
    <xf numFmtId="0" fontId="0" fillId="34" borderId="39" xfId="0" applyFill="1" applyBorder="1" applyAlignment="1">
      <alignment/>
    </xf>
    <xf numFmtId="0" fontId="3" fillId="34" borderId="17" xfId="0" applyFont="1" applyFill="1" applyBorder="1" applyAlignment="1" applyProtection="1">
      <alignment/>
      <protection hidden="1" locked="0"/>
    </xf>
    <xf numFmtId="0" fontId="4" fillId="34" borderId="12" xfId="0" applyFont="1" applyFill="1" applyBorder="1" applyAlignment="1" applyProtection="1">
      <alignment/>
      <protection hidden="1" locked="0"/>
    </xf>
    <xf numFmtId="165" fontId="12" fillId="34" borderId="51" xfId="44" applyNumberFormat="1" applyFont="1" applyFill="1" applyBorder="1" applyAlignment="1" applyProtection="1">
      <alignment/>
      <protection hidden="1"/>
    </xf>
    <xf numFmtId="165" fontId="12" fillId="34" borderId="49" xfId="44" applyNumberFormat="1" applyFont="1" applyFill="1" applyBorder="1" applyAlignment="1" applyProtection="1">
      <alignment/>
      <protection hidden="1"/>
    </xf>
    <xf numFmtId="165" fontId="12" fillId="34" borderId="12" xfId="44" applyNumberFormat="1" applyFont="1" applyFill="1" applyBorder="1" applyAlignment="1" applyProtection="1">
      <alignment/>
      <protection hidden="1"/>
    </xf>
    <xf numFmtId="0" fontId="0" fillId="34" borderId="0" xfId="0" applyFill="1" applyAlignment="1">
      <alignment/>
    </xf>
    <xf numFmtId="0" fontId="0" fillId="0" borderId="35" xfId="0" applyFont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40" xfId="0" applyFont="1" applyFill="1" applyBorder="1" applyAlignment="1" applyProtection="1">
      <alignment/>
      <protection locked="0"/>
    </xf>
    <xf numFmtId="0" fontId="0" fillId="0" borderId="44" xfId="0" applyFill="1" applyBorder="1" applyAlignment="1">
      <alignment/>
    </xf>
    <xf numFmtId="0" fontId="32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/>
    </xf>
    <xf numFmtId="0" fontId="7" fillId="7" borderId="0" xfId="52" applyFill="1" applyAlignment="1" applyProtection="1">
      <alignment/>
      <protection/>
    </xf>
    <xf numFmtId="0" fontId="32" fillId="7" borderId="0" xfId="0" applyFont="1" applyFill="1" applyAlignment="1">
      <alignment/>
    </xf>
    <xf numFmtId="0" fontId="31" fillId="35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17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/>
    </xf>
    <xf numFmtId="14" fontId="35" fillId="0" borderId="16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4" fontId="6" fillId="0" borderId="6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66675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285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2</xdr:row>
      <xdr:rowOff>114300</xdr:rowOff>
    </xdr:from>
    <xdr:to>
      <xdr:col>2</xdr:col>
      <xdr:colOff>866775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47675"/>
          <a:ext cx="695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K53"/>
  <sheetViews>
    <sheetView showGridLines="0" zoomScalePageLayoutView="0" workbookViewId="0" topLeftCell="A4">
      <selection activeCell="J23" sqref="J23"/>
    </sheetView>
  </sheetViews>
  <sheetFormatPr defaultColWidth="9.140625" defaultRowHeight="12.75"/>
  <cols>
    <col min="1" max="1" width="3.00390625" style="0" customWidth="1"/>
    <col min="10" max="10" width="12.8515625" style="0" customWidth="1"/>
  </cols>
  <sheetData>
    <row r="4" ht="5.25" customHeight="1"/>
    <row r="5" ht="5.25" customHeight="1"/>
    <row r="6" s="134" customFormat="1" ht="15.75">
      <c r="B6" s="133" t="s">
        <v>54</v>
      </c>
    </row>
    <row r="7" spans="2:11" ht="12.75">
      <c r="B7" s="129" t="s">
        <v>105</v>
      </c>
      <c r="C7" s="128"/>
      <c r="D7" s="128"/>
      <c r="E7" s="128"/>
      <c r="F7" s="128"/>
      <c r="G7" s="128"/>
      <c r="H7" s="128"/>
      <c r="I7" s="128"/>
      <c r="J7" s="128"/>
      <c r="K7" s="128"/>
    </row>
    <row r="8" spans="2:11" ht="12.75">
      <c r="B8" s="129" t="s">
        <v>106</v>
      </c>
      <c r="C8" s="128"/>
      <c r="D8" s="128"/>
      <c r="E8" s="128"/>
      <c r="F8" s="128"/>
      <c r="G8" s="128"/>
      <c r="H8" s="128"/>
      <c r="I8" s="128"/>
      <c r="J8" s="128"/>
      <c r="K8" s="128"/>
    </row>
    <row r="9" spans="2:11" ht="12.75"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2:11" ht="12.75">
      <c r="B10" s="128" t="s">
        <v>55</v>
      </c>
      <c r="C10" s="128"/>
      <c r="D10" s="128"/>
      <c r="E10" s="128"/>
      <c r="F10" s="128"/>
      <c r="G10" s="128"/>
      <c r="H10" s="128"/>
      <c r="I10" s="128"/>
      <c r="J10" s="128"/>
      <c r="K10" s="128"/>
    </row>
    <row r="11" spans="2:11" ht="12.75">
      <c r="B11" s="128" t="s">
        <v>56</v>
      </c>
      <c r="C11" s="128"/>
      <c r="D11" s="128"/>
      <c r="E11" s="128"/>
      <c r="F11" s="128"/>
      <c r="G11" s="128"/>
      <c r="H11" s="128"/>
      <c r="I11" s="128"/>
      <c r="J11" s="128"/>
      <c r="K11" s="128"/>
    </row>
    <row r="12" spans="2:11" ht="12.75">
      <c r="B12" s="128" t="s">
        <v>75</v>
      </c>
      <c r="C12" s="128"/>
      <c r="D12" s="128"/>
      <c r="E12" s="128"/>
      <c r="F12" s="128"/>
      <c r="G12" s="128"/>
      <c r="H12" s="128"/>
      <c r="I12" s="128"/>
      <c r="J12" s="128"/>
      <c r="K12" s="128"/>
    </row>
    <row r="13" spans="2:11" ht="12.75">
      <c r="B13" s="128" t="s">
        <v>57</v>
      </c>
      <c r="C13" s="128"/>
      <c r="D13" s="128"/>
      <c r="E13" s="128"/>
      <c r="F13" s="128"/>
      <c r="G13" s="128"/>
      <c r="H13" s="128"/>
      <c r="I13" s="128"/>
      <c r="J13" s="128"/>
      <c r="K13" s="128"/>
    </row>
    <row r="14" spans="2:11" ht="12.75">
      <c r="B14" s="128" t="s">
        <v>58</v>
      </c>
      <c r="C14" s="128"/>
      <c r="D14" s="128"/>
      <c r="E14" s="128"/>
      <c r="F14" s="128"/>
      <c r="G14" s="128"/>
      <c r="H14" s="128"/>
      <c r="I14" s="128"/>
      <c r="J14" s="128"/>
      <c r="K14" s="128"/>
    </row>
    <row r="15" spans="2:11" ht="12.75">
      <c r="B15" s="128" t="s">
        <v>59</v>
      </c>
      <c r="C15" s="128"/>
      <c r="D15" s="128"/>
      <c r="E15" s="128"/>
      <c r="F15" s="128"/>
      <c r="G15" s="128"/>
      <c r="H15" s="128"/>
      <c r="I15" s="128"/>
      <c r="J15" s="128"/>
      <c r="K15" s="128"/>
    </row>
    <row r="16" spans="2:11" ht="12.75"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2:11" ht="12.75">
      <c r="B17" s="129" t="s">
        <v>102</v>
      </c>
      <c r="C17" s="128"/>
      <c r="D17" s="128"/>
      <c r="E17" s="128"/>
      <c r="F17" s="128"/>
      <c r="G17" s="128"/>
      <c r="H17" s="128"/>
      <c r="I17" s="128"/>
      <c r="J17" s="128"/>
      <c r="K17" s="128"/>
    </row>
    <row r="18" spans="2:11" ht="12.75">
      <c r="B18" s="129" t="s">
        <v>103</v>
      </c>
      <c r="C18" s="128"/>
      <c r="D18" s="128"/>
      <c r="E18" s="128"/>
      <c r="F18" s="128"/>
      <c r="G18" s="128"/>
      <c r="H18" s="128"/>
      <c r="I18" s="128"/>
      <c r="J18" s="128"/>
      <c r="K18" s="128"/>
    </row>
    <row r="19" spans="2:11" ht="12.75">
      <c r="B19" s="129" t="s">
        <v>104</v>
      </c>
      <c r="C19" s="128"/>
      <c r="D19" s="128"/>
      <c r="E19" s="128"/>
      <c r="F19" s="128"/>
      <c r="G19" s="128"/>
      <c r="H19" s="128"/>
      <c r="I19" s="128"/>
      <c r="J19" s="128"/>
      <c r="K19" s="128"/>
    </row>
    <row r="20" spans="2:11" ht="12.75">
      <c r="B20" s="129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2:11" ht="12.75">
      <c r="B21" s="129" t="s">
        <v>98</v>
      </c>
      <c r="C21" s="128"/>
      <c r="D21" s="128"/>
      <c r="E21" s="128"/>
      <c r="F21" s="128"/>
      <c r="G21" s="128"/>
      <c r="H21" s="128"/>
      <c r="I21" s="128"/>
      <c r="J21" s="128"/>
      <c r="K21" s="128"/>
    </row>
    <row r="22" spans="2:11" ht="12.75">
      <c r="B22" s="129" t="s">
        <v>95</v>
      </c>
      <c r="C22" s="128"/>
      <c r="D22" s="128"/>
      <c r="E22" s="128"/>
      <c r="F22" s="128"/>
      <c r="G22" s="128"/>
      <c r="H22" s="128"/>
      <c r="I22" s="128"/>
      <c r="J22" s="128"/>
      <c r="K22" s="128"/>
    </row>
    <row r="23" spans="2:11" ht="12.75">
      <c r="B23" s="129" t="s">
        <v>99</v>
      </c>
      <c r="C23" s="128"/>
      <c r="D23" s="128"/>
      <c r="E23" s="128"/>
      <c r="F23" s="128"/>
      <c r="G23" s="128"/>
      <c r="H23" s="128"/>
      <c r="I23" s="128"/>
      <c r="J23" s="128"/>
      <c r="K23" s="128"/>
    </row>
    <row r="24" spans="2:11" ht="12.75">
      <c r="B24" s="128" t="s">
        <v>60</v>
      </c>
      <c r="C24" s="128"/>
      <c r="D24" s="128"/>
      <c r="E24" s="128"/>
      <c r="F24" s="128"/>
      <c r="G24" s="128"/>
      <c r="H24" s="128"/>
      <c r="I24" s="128"/>
      <c r="J24" s="128"/>
      <c r="K24" s="128"/>
    </row>
    <row r="25" spans="2:11" ht="12.75">
      <c r="B25" s="128" t="s">
        <v>61</v>
      </c>
      <c r="C25" s="128"/>
      <c r="D25" s="128"/>
      <c r="E25" s="128"/>
      <c r="F25" s="128"/>
      <c r="G25" s="128"/>
      <c r="H25" s="128"/>
      <c r="I25" s="128"/>
      <c r="J25" s="128"/>
      <c r="K25" s="128"/>
    </row>
    <row r="26" spans="2:11" ht="12.75">
      <c r="B26" s="128" t="s">
        <v>62</v>
      </c>
      <c r="C26" s="128"/>
      <c r="D26" s="128"/>
      <c r="E26" s="128"/>
      <c r="F26" s="128"/>
      <c r="G26" s="128"/>
      <c r="H26" s="128"/>
      <c r="I26" s="128"/>
      <c r="J26" s="128"/>
      <c r="K26" s="128"/>
    </row>
    <row r="27" spans="2:11" ht="12.75">
      <c r="B27" s="128"/>
      <c r="C27" s="128"/>
      <c r="D27" s="128"/>
      <c r="E27" s="128"/>
      <c r="F27" s="128"/>
      <c r="G27" s="128"/>
      <c r="H27" s="128"/>
      <c r="I27" s="128"/>
      <c r="J27" s="128"/>
      <c r="K27" s="128"/>
    </row>
    <row r="28" spans="2:11" ht="12.75">
      <c r="B28" s="128" t="s">
        <v>63</v>
      </c>
      <c r="C28" s="128"/>
      <c r="D28" s="128"/>
      <c r="E28" s="128"/>
      <c r="F28" s="128"/>
      <c r="G28" s="128"/>
      <c r="H28" s="128"/>
      <c r="I28" s="128"/>
      <c r="J28" s="128"/>
      <c r="K28" s="128"/>
    </row>
    <row r="29" spans="2:11" ht="12.75">
      <c r="B29" s="129" t="s">
        <v>94</v>
      </c>
      <c r="C29" s="128"/>
      <c r="D29" s="128"/>
      <c r="E29" s="128"/>
      <c r="F29" s="128"/>
      <c r="G29" s="128"/>
      <c r="H29" s="128"/>
      <c r="I29" s="128"/>
      <c r="J29" s="128"/>
      <c r="K29" s="128"/>
    </row>
    <row r="30" spans="2:11" ht="12.75">
      <c r="B30" s="129" t="s">
        <v>96</v>
      </c>
      <c r="C30" s="128"/>
      <c r="D30" s="128"/>
      <c r="E30" s="128"/>
      <c r="F30" s="128"/>
      <c r="G30" s="128"/>
      <c r="H30" s="128"/>
      <c r="I30" s="128"/>
      <c r="J30" s="128"/>
      <c r="K30" s="128"/>
    </row>
    <row r="31" spans="2:11" ht="12.75"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2:11" ht="12.75">
      <c r="B32" s="128" t="s">
        <v>64</v>
      </c>
      <c r="C32" s="128"/>
      <c r="D32" s="128"/>
      <c r="E32" s="128"/>
      <c r="F32" s="128"/>
      <c r="G32" s="128"/>
      <c r="H32" s="128"/>
      <c r="I32" s="128"/>
      <c r="J32" s="128"/>
      <c r="K32" s="128"/>
    </row>
    <row r="33" spans="2:11" ht="12.75">
      <c r="B33" s="128" t="s">
        <v>65</v>
      </c>
      <c r="C33" s="128"/>
      <c r="D33" s="128"/>
      <c r="E33" s="128"/>
      <c r="F33" s="128"/>
      <c r="G33" s="128"/>
      <c r="H33" s="128"/>
      <c r="I33" s="128"/>
      <c r="J33" s="128"/>
      <c r="K33" s="128"/>
    </row>
    <row r="34" spans="2:11" ht="12.75">
      <c r="B34" s="128" t="s">
        <v>66</v>
      </c>
      <c r="C34" s="128"/>
      <c r="D34" s="128"/>
      <c r="E34" s="128"/>
      <c r="F34" s="128"/>
      <c r="G34" s="128"/>
      <c r="H34" s="128"/>
      <c r="I34" s="128"/>
      <c r="J34" s="128"/>
      <c r="K34" s="128"/>
    </row>
    <row r="35" spans="2:11" ht="12.75">
      <c r="B35" s="128" t="s">
        <v>67</v>
      </c>
      <c r="C35" s="128"/>
      <c r="D35" s="128"/>
      <c r="E35" s="128"/>
      <c r="F35" s="128"/>
      <c r="G35" s="128"/>
      <c r="H35" s="128"/>
      <c r="I35" s="128"/>
      <c r="J35" s="128"/>
      <c r="K35" s="128"/>
    </row>
    <row r="36" spans="2:11" ht="12.75">
      <c r="B36" s="128" t="s">
        <v>82</v>
      </c>
      <c r="C36" s="128"/>
      <c r="D36" s="128"/>
      <c r="E36" s="128"/>
      <c r="F36" s="128"/>
      <c r="G36" s="128"/>
      <c r="H36" s="128"/>
      <c r="I36" s="128"/>
      <c r="J36" s="128"/>
      <c r="K36" s="128"/>
    </row>
    <row r="37" spans="2:11" ht="12.75">
      <c r="B37" s="128"/>
      <c r="C37" s="128"/>
      <c r="D37" s="128"/>
      <c r="E37" s="130"/>
      <c r="F37" s="128"/>
      <c r="G37" s="128"/>
      <c r="H37" s="128"/>
      <c r="I37" s="128"/>
      <c r="J37" s="128"/>
      <c r="K37" s="128"/>
    </row>
    <row r="38" spans="2:11" ht="12.75">
      <c r="B38" s="128" t="s">
        <v>68</v>
      </c>
      <c r="C38" s="128"/>
      <c r="D38" s="128"/>
      <c r="E38" s="128"/>
      <c r="F38" s="128"/>
      <c r="G38" s="128"/>
      <c r="H38" s="128"/>
      <c r="I38" s="128"/>
      <c r="J38" s="128"/>
      <c r="K38" s="128"/>
    </row>
    <row r="39" spans="2:11" ht="12.75">
      <c r="B39" s="128" t="s">
        <v>69</v>
      </c>
      <c r="C39" s="128"/>
      <c r="D39" s="128"/>
      <c r="E39" s="128"/>
      <c r="F39" s="128"/>
      <c r="G39" s="128"/>
      <c r="H39" s="128"/>
      <c r="I39" s="128"/>
      <c r="J39" s="128"/>
      <c r="K39" s="128"/>
    </row>
    <row r="40" spans="2:11" ht="12.75">
      <c r="B40" s="128" t="s">
        <v>70</v>
      </c>
      <c r="C40" s="128"/>
      <c r="D40" s="128"/>
      <c r="E40" s="128"/>
      <c r="F40" s="128"/>
      <c r="G40" s="128"/>
      <c r="H40" s="128"/>
      <c r="I40" s="128"/>
      <c r="J40" s="128"/>
      <c r="K40" s="128"/>
    </row>
    <row r="41" spans="2:11" ht="12.75">
      <c r="B41" s="128" t="s">
        <v>71</v>
      </c>
      <c r="C41" s="128"/>
      <c r="D41" s="128"/>
      <c r="E41" s="128"/>
      <c r="F41" s="128"/>
      <c r="G41" s="128"/>
      <c r="H41" s="128"/>
      <c r="I41" s="128"/>
      <c r="J41" s="128"/>
      <c r="K41" s="128"/>
    </row>
    <row r="42" spans="2:11" ht="12.75">
      <c r="B42" s="128" t="s">
        <v>76</v>
      </c>
      <c r="C42" s="128"/>
      <c r="D42" s="128"/>
      <c r="E42" s="128"/>
      <c r="F42" s="128"/>
      <c r="G42" s="128"/>
      <c r="H42" s="128"/>
      <c r="I42" s="128"/>
      <c r="J42" s="128"/>
      <c r="K42" s="128"/>
    </row>
    <row r="43" spans="2:11" ht="12.75">
      <c r="B43" s="128" t="s">
        <v>72</v>
      </c>
      <c r="C43" s="128"/>
      <c r="D43" s="128"/>
      <c r="E43" s="128"/>
      <c r="F43" s="128"/>
      <c r="G43" s="128"/>
      <c r="H43" s="128"/>
      <c r="I43" s="128"/>
      <c r="J43" s="128"/>
      <c r="K43" s="128"/>
    </row>
    <row r="44" spans="2:11" ht="12.75"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2:11" ht="12.75">
      <c r="B45" s="129" t="s">
        <v>101</v>
      </c>
      <c r="C45" s="128"/>
      <c r="D45" s="128"/>
      <c r="E45" s="128"/>
      <c r="F45" s="128"/>
      <c r="G45" s="128"/>
      <c r="H45" s="128"/>
      <c r="I45" s="128"/>
      <c r="J45" s="128"/>
      <c r="K45" s="128"/>
    </row>
    <row r="46" spans="2:11" ht="12.75">
      <c r="B46" s="128" t="s">
        <v>73</v>
      </c>
      <c r="C46" s="128"/>
      <c r="D46" s="128"/>
      <c r="E46" s="128"/>
      <c r="F46" s="128"/>
      <c r="G46" s="128"/>
      <c r="H46" s="128"/>
      <c r="I46" s="128"/>
      <c r="J46" s="128"/>
      <c r="K46" s="128"/>
    </row>
    <row r="47" spans="2:11" ht="12.75">
      <c r="B47" s="129" t="s">
        <v>83</v>
      </c>
      <c r="C47" s="128"/>
      <c r="D47" s="128"/>
      <c r="E47" s="128"/>
      <c r="F47" s="128"/>
      <c r="G47" s="128"/>
      <c r="H47" s="128"/>
      <c r="I47" s="128"/>
      <c r="J47" s="128"/>
      <c r="K47" s="128"/>
    </row>
    <row r="48" spans="2:11" ht="12.75">
      <c r="B48" s="129" t="s">
        <v>100</v>
      </c>
      <c r="C48" s="128"/>
      <c r="D48" s="128"/>
      <c r="E48" s="128"/>
      <c r="F48" s="128"/>
      <c r="G48" s="128"/>
      <c r="H48" s="128"/>
      <c r="I48" s="128"/>
      <c r="J48" s="128"/>
      <c r="K48" s="128"/>
    </row>
    <row r="49" spans="2:11" ht="12.75">
      <c r="B49" s="128" t="s">
        <v>74</v>
      </c>
      <c r="C49" s="128"/>
      <c r="D49" s="128"/>
      <c r="E49" s="128"/>
      <c r="F49" s="128"/>
      <c r="G49" s="128"/>
      <c r="H49" s="128"/>
      <c r="I49" s="128"/>
      <c r="J49" s="128"/>
      <c r="K49" s="128"/>
    </row>
    <row r="50" spans="2:11" s="127" customFormat="1" ht="8.25">
      <c r="B50" s="131" t="s">
        <v>93</v>
      </c>
      <c r="C50" s="131"/>
      <c r="D50" s="131"/>
      <c r="E50" s="131"/>
      <c r="F50" s="131"/>
      <c r="G50" s="131"/>
      <c r="H50" s="131"/>
      <c r="I50" s="131"/>
      <c r="J50" s="131"/>
      <c r="K50" s="131"/>
    </row>
    <row r="51" spans="2:11" ht="12.75">
      <c r="B51" s="128"/>
      <c r="C51" s="128"/>
      <c r="D51" s="128"/>
      <c r="E51" s="128"/>
      <c r="F51" s="128"/>
      <c r="G51" s="128"/>
      <c r="H51" s="128"/>
      <c r="I51" s="128"/>
      <c r="J51" s="128"/>
      <c r="K51" s="128"/>
    </row>
    <row r="53" s="132" customFormat="1" ht="12.75">
      <c r="B53" s="132" t="s">
        <v>97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P58"/>
  <sheetViews>
    <sheetView showGridLines="0" tabSelected="1" zoomScalePageLayoutView="0" workbookViewId="0" topLeftCell="A1">
      <pane xSplit="3" ySplit="5" topLeftCell="D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22" sqref="R22"/>
    </sheetView>
  </sheetViews>
  <sheetFormatPr defaultColWidth="9.140625" defaultRowHeight="12.75"/>
  <cols>
    <col min="1" max="1" width="0.9921875" style="0" customWidth="1"/>
    <col min="2" max="2" width="4.7109375" style="0" customWidth="1"/>
    <col min="3" max="3" width="22.00390625" style="0" customWidth="1"/>
    <col min="4" max="4" width="14.28125" style="0" customWidth="1"/>
    <col min="5" max="16" width="12.7109375" style="0" customWidth="1"/>
  </cols>
  <sheetData>
    <row r="1" ht="12.75">
      <c r="B1" s="4" t="s">
        <v>43</v>
      </c>
    </row>
    <row r="2" ht="13.5" thickBot="1">
      <c r="B2" s="4" t="s">
        <v>44</v>
      </c>
    </row>
    <row r="3" spans="2:16" ht="12.75">
      <c r="B3" s="11"/>
      <c r="C3" s="18"/>
      <c r="D3" s="41" t="s">
        <v>84</v>
      </c>
      <c r="E3" s="23" t="s">
        <v>32</v>
      </c>
      <c r="F3" s="6" t="s">
        <v>33</v>
      </c>
      <c r="G3" s="6" t="s">
        <v>34</v>
      </c>
      <c r="H3" s="6" t="s">
        <v>35</v>
      </c>
      <c r="I3" s="6" t="s">
        <v>36</v>
      </c>
      <c r="J3" s="41" t="s">
        <v>31</v>
      </c>
      <c r="K3" s="6" t="s">
        <v>37</v>
      </c>
      <c r="L3" s="6" t="s">
        <v>38</v>
      </c>
      <c r="M3" s="6" t="s">
        <v>39</v>
      </c>
      <c r="N3" s="6" t="s">
        <v>40</v>
      </c>
      <c r="O3" s="24" t="s">
        <v>41</v>
      </c>
      <c r="P3" s="6" t="s">
        <v>42</v>
      </c>
    </row>
    <row r="4" spans="2:16" ht="12.75">
      <c r="B4" s="12"/>
      <c r="C4" s="9"/>
      <c r="D4" s="39">
        <v>43924</v>
      </c>
      <c r="E4" s="39">
        <f>D4+7</f>
        <v>43931</v>
      </c>
      <c r="F4" s="39">
        <f aca="true" t="shared" si="0" ref="F4:P4">E4+7</f>
        <v>43938</v>
      </c>
      <c r="G4" s="39">
        <f t="shared" si="0"/>
        <v>43945</v>
      </c>
      <c r="H4" s="39">
        <f t="shared" si="0"/>
        <v>43952</v>
      </c>
      <c r="I4" s="39">
        <f t="shared" si="0"/>
        <v>43959</v>
      </c>
      <c r="J4" s="39">
        <f t="shared" si="0"/>
        <v>43966</v>
      </c>
      <c r="K4" s="39">
        <f t="shared" si="0"/>
        <v>43973</v>
      </c>
      <c r="L4" s="39">
        <f t="shared" si="0"/>
        <v>43980</v>
      </c>
      <c r="M4" s="39">
        <f t="shared" si="0"/>
        <v>43987</v>
      </c>
      <c r="N4" s="39">
        <f t="shared" si="0"/>
        <v>43994</v>
      </c>
      <c r="O4" s="39">
        <f t="shared" si="0"/>
        <v>44001</v>
      </c>
      <c r="P4" s="146">
        <f t="shared" si="0"/>
        <v>44008</v>
      </c>
    </row>
    <row r="5" spans="2:16" ht="13.5" thickBot="1">
      <c r="B5" s="42"/>
      <c r="C5" s="8"/>
      <c r="D5" s="135" t="s">
        <v>85</v>
      </c>
      <c r="E5" s="136" t="s">
        <v>86</v>
      </c>
      <c r="F5" s="136" t="s">
        <v>86</v>
      </c>
      <c r="G5" s="136" t="s">
        <v>86</v>
      </c>
      <c r="H5" s="136" t="s">
        <v>86</v>
      </c>
      <c r="I5" s="136" t="s">
        <v>86</v>
      </c>
      <c r="J5" s="136" t="s">
        <v>86</v>
      </c>
      <c r="K5" s="136" t="s">
        <v>86</v>
      </c>
      <c r="L5" s="136" t="s">
        <v>86</v>
      </c>
      <c r="M5" s="136" t="s">
        <v>86</v>
      </c>
      <c r="N5" s="136" t="s">
        <v>86</v>
      </c>
      <c r="O5" s="136" t="s">
        <v>86</v>
      </c>
      <c r="P5" s="136" t="s">
        <v>86</v>
      </c>
    </row>
    <row r="6" spans="2:16" s="52" customFormat="1" ht="12.75">
      <c r="B6" s="96" t="s">
        <v>0</v>
      </c>
      <c r="C6" s="97"/>
      <c r="D6" s="98">
        <v>10000</v>
      </c>
      <c r="E6" s="99">
        <f>D52</f>
        <v>14650</v>
      </c>
      <c r="F6" s="99">
        <f>E52</f>
        <v>17150</v>
      </c>
      <c r="G6" s="99">
        <f aca="true" t="shared" si="1" ref="G6:P6">F52</f>
        <v>22150</v>
      </c>
      <c r="H6" s="99">
        <f t="shared" si="1"/>
        <v>26700</v>
      </c>
      <c r="I6" s="99">
        <f t="shared" si="1"/>
        <v>31700</v>
      </c>
      <c r="J6" s="99">
        <f t="shared" si="1"/>
        <v>26450</v>
      </c>
      <c r="K6" s="99">
        <f t="shared" si="1"/>
        <v>31450</v>
      </c>
      <c r="L6" s="99">
        <f t="shared" si="1"/>
        <v>36450</v>
      </c>
      <c r="M6" s="99">
        <f t="shared" si="1"/>
        <v>41450</v>
      </c>
      <c r="N6" s="99">
        <f t="shared" si="1"/>
        <v>46450</v>
      </c>
      <c r="O6" s="99">
        <f t="shared" si="1"/>
        <v>51450</v>
      </c>
      <c r="P6" s="100">
        <f t="shared" si="1"/>
        <v>56450</v>
      </c>
    </row>
    <row r="7" spans="2:16" s="58" customFormat="1" ht="12.75">
      <c r="B7" s="90" t="s">
        <v>1</v>
      </c>
      <c r="C7" s="81"/>
      <c r="D7" s="101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02"/>
    </row>
    <row r="8" spans="2:16" s="58" customFormat="1" ht="12.75">
      <c r="B8" s="114" t="s">
        <v>89</v>
      </c>
      <c r="C8" s="115"/>
      <c r="D8" s="103">
        <f>'Accounts Receivable (CASH IN)'!C42</f>
        <v>5000</v>
      </c>
      <c r="E8" s="104">
        <f>'Accounts Receivable (CASH IN)'!D42</f>
        <v>5000</v>
      </c>
      <c r="F8" s="104">
        <f>'Accounts Receivable (CASH IN)'!E42</f>
        <v>5000</v>
      </c>
      <c r="G8" s="104">
        <f>'Accounts Receivable (CASH IN)'!F42</f>
        <v>5000</v>
      </c>
      <c r="H8" s="104">
        <f>'Accounts Receivable (CASH IN)'!G42</f>
        <v>5000</v>
      </c>
      <c r="I8" s="104">
        <f>'Accounts Receivable (CASH IN)'!H42</f>
        <v>5000</v>
      </c>
      <c r="J8" s="104">
        <f>'Accounts Receivable (CASH IN)'!I42</f>
        <v>5000</v>
      </c>
      <c r="K8" s="104">
        <f>'Accounts Receivable (CASH IN)'!J42</f>
        <v>5000</v>
      </c>
      <c r="L8" s="104">
        <f>'Accounts Receivable (CASH IN)'!K42</f>
        <v>5000</v>
      </c>
      <c r="M8" s="104">
        <f>'Accounts Receivable (CASH IN)'!L42</f>
        <v>5000</v>
      </c>
      <c r="N8" s="104">
        <f>'Accounts Receivable (CASH IN)'!M42</f>
        <v>5000</v>
      </c>
      <c r="O8" s="104">
        <f>'Accounts Receivable (CASH IN)'!N42</f>
        <v>5000</v>
      </c>
      <c r="P8" s="105">
        <f>'Accounts Receivable (CASH IN)'!O42</f>
        <v>5000</v>
      </c>
    </row>
    <row r="9" spans="2:16" s="58" customFormat="1" ht="12.75">
      <c r="B9" s="80"/>
      <c r="C9" s="81" t="s">
        <v>2</v>
      </c>
      <c r="D9" s="106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107"/>
    </row>
    <row r="10" spans="2:16" s="58" customFormat="1" ht="12.75">
      <c r="B10" s="80"/>
      <c r="C10" s="81" t="s">
        <v>3</v>
      </c>
      <c r="D10" s="106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107"/>
    </row>
    <row r="11" spans="2:16" s="58" customFormat="1" ht="12.75">
      <c r="B11" s="80"/>
      <c r="C11" s="81" t="s">
        <v>45</v>
      </c>
      <c r="D11" s="101"/>
      <c r="E11" s="86">
        <v>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02"/>
    </row>
    <row r="12" spans="2:16" s="58" customFormat="1" ht="12.75">
      <c r="B12" s="80"/>
      <c r="C12" s="81" t="s">
        <v>4</v>
      </c>
      <c r="D12" s="106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107"/>
    </row>
    <row r="13" spans="2:16" s="58" customFormat="1" ht="12.75">
      <c r="B13" s="123"/>
      <c r="C13" s="124"/>
      <c r="D13" s="106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107"/>
    </row>
    <row r="14" spans="2:16" s="64" customFormat="1" ht="12.75">
      <c r="B14" s="125"/>
      <c r="C14" s="126"/>
      <c r="D14" s="10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</row>
    <row r="15" spans="2:16" ht="13.5" thickBot="1">
      <c r="B15" s="44"/>
      <c r="C15" s="36" t="s">
        <v>91</v>
      </c>
      <c r="D15" s="37">
        <f>SUM(D8:D14)</f>
        <v>5000</v>
      </c>
      <c r="E15" s="34">
        <f aca="true" t="shared" si="2" ref="E15:P15">SUM(E8:E14)</f>
        <v>5000</v>
      </c>
      <c r="F15" s="34">
        <f t="shared" si="2"/>
        <v>5000</v>
      </c>
      <c r="G15" s="34">
        <f t="shared" si="2"/>
        <v>5000</v>
      </c>
      <c r="H15" s="34">
        <f t="shared" si="2"/>
        <v>5000</v>
      </c>
      <c r="I15" s="34">
        <f t="shared" si="2"/>
        <v>5000</v>
      </c>
      <c r="J15" s="34">
        <f t="shared" si="2"/>
        <v>5000</v>
      </c>
      <c r="K15" s="34">
        <f t="shared" si="2"/>
        <v>5000</v>
      </c>
      <c r="L15" s="34">
        <f t="shared" si="2"/>
        <v>5000</v>
      </c>
      <c r="M15" s="34">
        <f t="shared" si="2"/>
        <v>5000</v>
      </c>
      <c r="N15" s="34">
        <f t="shared" si="2"/>
        <v>5000</v>
      </c>
      <c r="O15" s="34">
        <f t="shared" si="2"/>
        <v>5000</v>
      </c>
      <c r="P15" s="35">
        <f t="shared" si="2"/>
        <v>5000</v>
      </c>
    </row>
    <row r="16" spans="2:16" ht="14.25" thickBot="1" thickTop="1">
      <c r="B16" s="43" t="s">
        <v>5</v>
      </c>
      <c r="C16" s="5"/>
      <c r="D16" s="111">
        <f aca="true" t="shared" si="3" ref="D16:P16">D6+D15</f>
        <v>15000</v>
      </c>
      <c r="E16" s="112">
        <f t="shared" si="3"/>
        <v>19650</v>
      </c>
      <c r="F16" s="112">
        <f t="shared" si="3"/>
        <v>22150</v>
      </c>
      <c r="G16" s="112">
        <f t="shared" si="3"/>
        <v>27150</v>
      </c>
      <c r="H16" s="112">
        <f t="shared" si="3"/>
        <v>31700</v>
      </c>
      <c r="I16" s="112">
        <f t="shared" si="3"/>
        <v>36700</v>
      </c>
      <c r="J16" s="112">
        <f t="shared" si="3"/>
        <v>31450</v>
      </c>
      <c r="K16" s="112">
        <f t="shared" si="3"/>
        <v>36450</v>
      </c>
      <c r="L16" s="112">
        <f t="shared" si="3"/>
        <v>41450</v>
      </c>
      <c r="M16" s="112">
        <f t="shared" si="3"/>
        <v>46450</v>
      </c>
      <c r="N16" s="112">
        <f t="shared" si="3"/>
        <v>51450</v>
      </c>
      <c r="O16" s="112">
        <f t="shared" si="3"/>
        <v>56450</v>
      </c>
      <c r="P16" s="113">
        <f t="shared" si="3"/>
        <v>61450</v>
      </c>
    </row>
    <row r="17" spans="2:16" s="2" customFormat="1" ht="6" customHeight="1" thickBot="1">
      <c r="B17" s="45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22"/>
      <c r="P17" s="22"/>
    </row>
    <row r="18" spans="2:16" s="52" customFormat="1" ht="12.75">
      <c r="B18" s="69"/>
      <c r="C18" s="70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66"/>
      <c r="O18" s="66"/>
      <c r="P18" s="51"/>
    </row>
    <row r="19" spans="2:16" s="79" customFormat="1" ht="12.75">
      <c r="B19" s="73" t="s">
        <v>6</v>
      </c>
      <c r="C19" s="74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77"/>
      <c r="P19" s="78"/>
    </row>
    <row r="20" spans="2:16" s="58" customFormat="1" ht="12.75">
      <c r="B20" s="80"/>
      <c r="C20" s="81" t="s">
        <v>7</v>
      </c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56"/>
      <c r="O20" s="56"/>
      <c r="P20" s="57"/>
    </row>
    <row r="21" spans="2:16" s="58" customFormat="1" ht="12.75">
      <c r="B21" s="80"/>
      <c r="C21" s="81" t="s">
        <v>8</v>
      </c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56"/>
      <c r="P21" s="57"/>
    </row>
    <row r="22" spans="2:16" s="58" customFormat="1" ht="12.75">
      <c r="B22" s="80"/>
      <c r="C22" s="81" t="s">
        <v>9</v>
      </c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56"/>
      <c r="O22" s="56"/>
      <c r="P22" s="57"/>
    </row>
    <row r="23" spans="2:16" s="58" customFormat="1" ht="12.75">
      <c r="B23" s="80"/>
      <c r="C23" s="81" t="s">
        <v>10</v>
      </c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56"/>
      <c r="O23" s="56"/>
      <c r="P23" s="57"/>
    </row>
    <row r="24" spans="2:16" s="58" customFormat="1" ht="12.75">
      <c r="B24" s="80"/>
      <c r="C24" s="81" t="s">
        <v>11</v>
      </c>
      <c r="D24" s="82"/>
      <c r="E24" s="83"/>
      <c r="F24" s="82"/>
      <c r="G24" s="83"/>
      <c r="H24" s="83"/>
      <c r="I24" s="83"/>
      <c r="J24" s="83"/>
      <c r="K24" s="83"/>
      <c r="L24" s="83"/>
      <c r="M24" s="83"/>
      <c r="N24" s="56"/>
      <c r="O24" s="83"/>
      <c r="P24" s="57"/>
    </row>
    <row r="25" spans="2:16" s="58" customFormat="1" ht="12.75">
      <c r="B25" s="80"/>
      <c r="C25" s="81" t="s">
        <v>12</v>
      </c>
      <c r="D25" s="82"/>
      <c r="E25" s="83"/>
      <c r="F25" s="82"/>
      <c r="G25" s="83"/>
      <c r="H25" s="83"/>
      <c r="I25" s="83"/>
      <c r="J25" s="83"/>
      <c r="K25" s="83"/>
      <c r="L25" s="83"/>
      <c r="M25" s="83"/>
      <c r="N25" s="56"/>
      <c r="O25" s="83"/>
      <c r="P25" s="57"/>
    </row>
    <row r="26" spans="2:16" s="58" customFormat="1" ht="12.75">
      <c r="B26" s="80"/>
      <c r="C26" s="81" t="s">
        <v>13</v>
      </c>
      <c r="D26" s="82"/>
      <c r="E26" s="83"/>
      <c r="F26" s="82"/>
      <c r="G26" s="83"/>
      <c r="H26" s="83"/>
      <c r="I26" s="83"/>
      <c r="J26" s="83"/>
      <c r="K26" s="83"/>
      <c r="L26" s="83"/>
      <c r="M26" s="83"/>
      <c r="N26" s="56"/>
      <c r="O26" s="83"/>
      <c r="P26" s="57"/>
    </row>
    <row r="27" spans="2:16" s="58" customFormat="1" ht="12.75">
      <c r="B27" s="80"/>
      <c r="C27" s="81" t="s">
        <v>14</v>
      </c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spans="2:16" s="58" customFormat="1" ht="12.75">
      <c r="B28" s="80"/>
      <c r="C28" s="81" t="s">
        <v>15</v>
      </c>
      <c r="D28" s="82"/>
      <c r="E28" s="83"/>
      <c r="F28" s="82"/>
      <c r="G28" s="83"/>
      <c r="H28" s="83"/>
      <c r="I28" s="83"/>
      <c r="J28" s="83"/>
      <c r="K28" s="83"/>
      <c r="L28" s="83"/>
      <c r="M28" s="83"/>
      <c r="N28" s="56"/>
      <c r="O28" s="83"/>
      <c r="P28" s="57"/>
    </row>
    <row r="29" spans="2:16" s="58" customFormat="1" ht="12.75">
      <c r="B29" s="80"/>
      <c r="C29" s="81" t="s">
        <v>16</v>
      </c>
      <c r="D29" s="82"/>
      <c r="E29" s="83"/>
      <c r="F29" s="82"/>
      <c r="G29" s="83"/>
      <c r="H29" s="83"/>
      <c r="I29" s="83"/>
      <c r="J29" s="83"/>
      <c r="K29" s="83"/>
      <c r="L29" s="83"/>
      <c r="M29" s="83"/>
      <c r="N29" s="56"/>
      <c r="O29" s="83"/>
      <c r="P29" s="57"/>
    </row>
    <row r="30" spans="2:16" s="58" customFormat="1" ht="12.75">
      <c r="B30" s="80"/>
      <c r="C30" s="81" t="s">
        <v>17</v>
      </c>
      <c r="D30" s="82"/>
      <c r="E30" s="83"/>
      <c r="F30" s="82"/>
      <c r="G30" s="83"/>
      <c r="H30" s="83"/>
      <c r="I30" s="83"/>
      <c r="J30" s="83"/>
      <c r="K30" s="83"/>
      <c r="L30" s="83"/>
      <c r="M30" s="83"/>
      <c r="N30" s="56"/>
      <c r="O30" s="83"/>
      <c r="P30" s="57"/>
    </row>
    <row r="31" spans="2:16" s="58" customFormat="1" ht="12.75">
      <c r="B31" s="80"/>
      <c r="C31" s="81" t="s">
        <v>18</v>
      </c>
      <c r="D31" s="82"/>
      <c r="E31" s="83"/>
      <c r="F31" s="83"/>
      <c r="G31" s="83"/>
      <c r="H31" s="83"/>
      <c r="I31" s="83"/>
      <c r="J31" s="83"/>
      <c r="K31" s="83"/>
      <c r="L31" s="83"/>
      <c r="M31" s="83"/>
      <c r="N31" s="56"/>
      <c r="O31" s="56"/>
      <c r="P31" s="57"/>
    </row>
    <row r="32" spans="2:16" s="58" customFormat="1" ht="12.75">
      <c r="B32" s="80"/>
      <c r="C32" s="81" t="s">
        <v>19</v>
      </c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56"/>
      <c r="O32" s="56"/>
      <c r="P32" s="57"/>
    </row>
    <row r="33" spans="2:16" s="58" customFormat="1" ht="12.75">
      <c r="B33" s="80"/>
      <c r="C33" s="81" t="s">
        <v>20</v>
      </c>
      <c r="D33" s="82"/>
      <c r="E33" s="83"/>
      <c r="F33" s="83"/>
      <c r="G33" s="83"/>
      <c r="H33" s="83"/>
      <c r="I33" s="83"/>
      <c r="J33" s="83"/>
      <c r="K33" s="83"/>
      <c r="L33" s="83"/>
      <c r="M33" s="83"/>
      <c r="N33" s="56"/>
      <c r="O33" s="56"/>
      <c r="P33" s="57"/>
    </row>
    <row r="34" spans="2:16" s="58" customFormat="1" ht="12.75">
      <c r="B34" s="80"/>
      <c r="C34" s="81" t="s">
        <v>21</v>
      </c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56"/>
      <c r="O34" s="56"/>
      <c r="P34" s="57"/>
    </row>
    <row r="35" spans="2:16" s="58" customFormat="1" ht="12.75">
      <c r="B35" s="80"/>
      <c r="C35" s="81" t="s">
        <v>22</v>
      </c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56"/>
      <c r="O35" s="56"/>
      <c r="P35" s="57"/>
    </row>
    <row r="36" spans="2:16" s="58" customFormat="1" ht="12.75">
      <c r="B36" s="80"/>
      <c r="C36" s="81" t="s">
        <v>23</v>
      </c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56"/>
      <c r="O36" s="56"/>
      <c r="P36" s="57"/>
    </row>
    <row r="37" spans="2:16" s="58" customFormat="1" ht="12.75">
      <c r="B37" s="80"/>
      <c r="C37" s="81" t="s">
        <v>24</v>
      </c>
      <c r="D37" s="82"/>
      <c r="E37" s="83"/>
      <c r="F37" s="83"/>
      <c r="G37" s="83"/>
      <c r="H37" s="83"/>
      <c r="I37" s="83"/>
      <c r="J37" s="83"/>
      <c r="K37" s="83"/>
      <c r="L37" s="83"/>
      <c r="M37" s="83"/>
      <c r="N37" s="56"/>
      <c r="O37" s="56"/>
      <c r="P37" s="57"/>
    </row>
    <row r="38" spans="2:16" s="58" customFormat="1" ht="12.75">
      <c r="B38" s="80"/>
      <c r="C38" s="81" t="s">
        <v>4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56"/>
      <c r="O38" s="56"/>
      <c r="P38" s="57"/>
    </row>
    <row r="39" spans="2:16" s="58" customFormat="1" ht="12.75">
      <c r="B39" s="80"/>
      <c r="C39" s="81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56"/>
      <c r="O39" s="56"/>
      <c r="P39" s="57"/>
    </row>
    <row r="40" spans="2:16" s="58" customFormat="1" ht="12.75">
      <c r="B40" s="87"/>
      <c r="C40" s="88" t="s">
        <v>25</v>
      </c>
      <c r="D40" s="75">
        <f>SUM(D20:D39)</f>
        <v>0</v>
      </c>
      <c r="E40" s="76">
        <f aca="true" t="shared" si="4" ref="E40:P40">SUM(E20:E39)</f>
        <v>0</v>
      </c>
      <c r="F40" s="76">
        <f t="shared" si="4"/>
        <v>0</v>
      </c>
      <c r="G40" s="76">
        <f t="shared" si="4"/>
        <v>0</v>
      </c>
      <c r="H40" s="76">
        <f t="shared" si="4"/>
        <v>0</v>
      </c>
      <c r="I40" s="76">
        <f t="shared" si="4"/>
        <v>0</v>
      </c>
      <c r="J40" s="76">
        <f t="shared" si="4"/>
        <v>0</v>
      </c>
      <c r="K40" s="76">
        <f t="shared" si="4"/>
        <v>0</v>
      </c>
      <c r="L40" s="76">
        <f t="shared" si="4"/>
        <v>0</v>
      </c>
      <c r="M40" s="76">
        <f t="shared" si="4"/>
        <v>0</v>
      </c>
      <c r="N40" s="76">
        <f t="shared" si="4"/>
        <v>0</v>
      </c>
      <c r="O40" s="76">
        <f t="shared" si="4"/>
        <v>0</v>
      </c>
      <c r="P40" s="89">
        <f t="shared" si="4"/>
        <v>0</v>
      </c>
    </row>
    <row r="41" spans="2:16" s="58" customFormat="1" ht="12.75">
      <c r="B41" s="90" t="s">
        <v>26</v>
      </c>
      <c r="C41" s="91"/>
      <c r="D41" s="85"/>
      <c r="E41" s="86"/>
      <c r="F41" s="86"/>
      <c r="G41" s="86"/>
      <c r="H41" s="86"/>
      <c r="I41" s="86"/>
      <c r="J41" s="86"/>
      <c r="K41" s="86"/>
      <c r="L41" s="86"/>
      <c r="M41" s="86"/>
      <c r="N41" s="56"/>
      <c r="O41" s="56"/>
      <c r="P41" s="57"/>
    </row>
    <row r="42" spans="2:16" s="58" customFormat="1" ht="12.75">
      <c r="B42" s="80"/>
      <c r="C42" s="81" t="s">
        <v>27</v>
      </c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56"/>
      <c r="O42" s="56"/>
      <c r="P42" s="57"/>
    </row>
    <row r="43" spans="2:16" s="58" customFormat="1" ht="12.75">
      <c r="B43" s="80"/>
      <c r="C43" s="81" t="s">
        <v>28</v>
      </c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56"/>
      <c r="O43" s="56"/>
      <c r="P43" s="57"/>
    </row>
    <row r="44" spans="2:16" s="58" customFormat="1" ht="12.75">
      <c r="B44" s="80"/>
      <c r="C44" s="81" t="s">
        <v>29</v>
      </c>
      <c r="D44" s="82"/>
      <c r="E44" s="83"/>
      <c r="F44" s="83"/>
      <c r="G44" s="83"/>
      <c r="H44" s="83"/>
      <c r="I44" s="83"/>
      <c r="J44" s="83"/>
      <c r="K44" s="83"/>
      <c r="L44" s="83"/>
      <c r="M44" s="83"/>
      <c r="N44" s="56"/>
      <c r="O44" s="56"/>
      <c r="P44" s="57"/>
    </row>
    <row r="45" spans="2:16" s="58" customFormat="1" ht="12.75">
      <c r="B45" s="80"/>
      <c r="C45" s="81" t="s">
        <v>4</v>
      </c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56"/>
      <c r="O45" s="56"/>
      <c r="P45" s="57"/>
    </row>
    <row r="46" spans="2:16" s="58" customFormat="1" ht="12.75">
      <c r="B46" s="80"/>
      <c r="C46" s="81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56"/>
      <c r="O46" s="56"/>
      <c r="P46" s="57"/>
    </row>
    <row r="47" spans="2:16" s="58" customFormat="1" ht="12.75">
      <c r="B47" s="114" t="s">
        <v>90</v>
      </c>
      <c r="C47" s="115"/>
      <c r="D47" s="75">
        <f>'Accounts Payable (CASH OUT)'!C42</f>
        <v>350</v>
      </c>
      <c r="E47" s="76">
        <f>'Accounts Payable (CASH OUT)'!D42</f>
        <v>2500</v>
      </c>
      <c r="F47" s="76">
        <f>'Accounts Payable (CASH OUT)'!E42</f>
        <v>0</v>
      </c>
      <c r="G47" s="76">
        <f>'Accounts Payable (CASH OUT)'!F42</f>
        <v>450</v>
      </c>
      <c r="H47" s="76">
        <f>'Accounts Payable (CASH OUT)'!G42</f>
        <v>0</v>
      </c>
      <c r="I47" s="76">
        <f>'Accounts Payable (CASH OUT)'!H42</f>
        <v>10250</v>
      </c>
      <c r="J47" s="76">
        <f>'Accounts Payable (CASH OUT)'!I42</f>
        <v>0</v>
      </c>
      <c r="K47" s="76">
        <f>'Accounts Payable (CASH OUT)'!J42</f>
        <v>0</v>
      </c>
      <c r="L47" s="76">
        <f>'Accounts Payable (CASH OUT)'!K42</f>
        <v>0</v>
      </c>
      <c r="M47" s="76">
        <f>'Accounts Payable (CASH OUT)'!L42</f>
        <v>0</v>
      </c>
      <c r="N47" s="76">
        <f>'Accounts Payable (CASH OUT)'!M42</f>
        <v>0</v>
      </c>
      <c r="O47" s="76">
        <f>'Accounts Payable (CASH OUT)'!N42</f>
        <v>0</v>
      </c>
      <c r="P47" s="89">
        <f>'Accounts Payable (CASH OUT)'!O42</f>
        <v>0</v>
      </c>
    </row>
    <row r="48" spans="2:16" s="58" customFormat="1" ht="12.75">
      <c r="B48" s="80"/>
      <c r="C48" s="81"/>
      <c r="D48" s="82"/>
      <c r="E48" s="83"/>
      <c r="F48" s="83"/>
      <c r="G48" s="83"/>
      <c r="H48" s="83"/>
      <c r="I48" s="83"/>
      <c r="J48" s="83"/>
      <c r="K48" s="83"/>
      <c r="L48" s="83"/>
      <c r="M48" s="83"/>
      <c r="N48" s="56"/>
      <c r="O48" s="56"/>
      <c r="P48" s="57"/>
    </row>
    <row r="49" spans="2:16" s="58" customFormat="1" ht="12.75">
      <c r="B49" s="80"/>
      <c r="C49" s="91" t="s">
        <v>25</v>
      </c>
      <c r="D49" s="85">
        <f>SUM(D42:D48)</f>
        <v>350</v>
      </c>
      <c r="E49" s="86">
        <f aca="true" t="shared" si="5" ref="E49:P49">SUM(E42:E48)</f>
        <v>2500</v>
      </c>
      <c r="F49" s="86">
        <f t="shared" si="5"/>
        <v>0</v>
      </c>
      <c r="G49" s="86">
        <f t="shared" si="5"/>
        <v>450</v>
      </c>
      <c r="H49" s="86">
        <f t="shared" si="5"/>
        <v>0</v>
      </c>
      <c r="I49" s="86">
        <f t="shared" si="5"/>
        <v>10250</v>
      </c>
      <c r="J49" s="86">
        <f t="shared" si="5"/>
        <v>0</v>
      </c>
      <c r="K49" s="86">
        <f t="shared" si="5"/>
        <v>0</v>
      </c>
      <c r="L49" s="86">
        <f t="shared" si="5"/>
        <v>0</v>
      </c>
      <c r="M49" s="86">
        <f t="shared" si="5"/>
        <v>0</v>
      </c>
      <c r="N49" s="86">
        <f t="shared" si="5"/>
        <v>0</v>
      </c>
      <c r="O49" s="86">
        <f t="shared" si="5"/>
        <v>0</v>
      </c>
      <c r="P49" s="92">
        <f t="shared" si="5"/>
        <v>0</v>
      </c>
    </row>
    <row r="50" spans="2:16" s="64" customFormat="1" ht="12.75">
      <c r="B50" s="93"/>
      <c r="C50" s="94" t="s">
        <v>92</v>
      </c>
      <c r="D50" s="95">
        <f>D40+D49</f>
        <v>350</v>
      </c>
      <c r="E50" s="95">
        <f aca="true" t="shared" si="6" ref="E50:P50">E40+E49</f>
        <v>2500</v>
      </c>
      <c r="F50" s="95">
        <f t="shared" si="6"/>
        <v>0</v>
      </c>
      <c r="G50" s="95">
        <f t="shared" si="6"/>
        <v>450</v>
      </c>
      <c r="H50" s="95">
        <f t="shared" si="6"/>
        <v>0</v>
      </c>
      <c r="I50" s="95">
        <f t="shared" si="6"/>
        <v>10250</v>
      </c>
      <c r="J50" s="95">
        <f t="shared" si="6"/>
        <v>0</v>
      </c>
      <c r="K50" s="95">
        <f t="shared" si="6"/>
        <v>0</v>
      </c>
      <c r="L50" s="95">
        <f t="shared" si="6"/>
        <v>0</v>
      </c>
      <c r="M50" s="95">
        <f t="shared" si="6"/>
        <v>0</v>
      </c>
      <c r="N50" s="95">
        <f t="shared" si="6"/>
        <v>0</v>
      </c>
      <c r="O50" s="95">
        <f t="shared" si="6"/>
        <v>0</v>
      </c>
      <c r="P50" s="95">
        <f t="shared" si="6"/>
        <v>0</v>
      </c>
    </row>
    <row r="51" spans="2:16" ht="13.5" thickBot="1">
      <c r="B51" s="46"/>
      <c r="C51" s="30"/>
      <c r="D51" s="28"/>
      <c r="E51" s="29"/>
      <c r="F51" s="29"/>
      <c r="G51" s="29"/>
      <c r="H51" s="29"/>
      <c r="I51" s="29"/>
      <c r="J51" s="29"/>
      <c r="K51" s="29"/>
      <c r="L51" s="29"/>
      <c r="M51" s="29"/>
      <c r="N51" s="25"/>
      <c r="O51" s="25"/>
      <c r="P51" s="17"/>
    </row>
    <row r="52" spans="2:16" s="121" customFormat="1" ht="14.25" thickBot="1" thickTop="1">
      <c r="B52" s="116" t="s">
        <v>30</v>
      </c>
      <c r="C52" s="117"/>
      <c r="D52" s="118">
        <f>D16-D50</f>
        <v>14650</v>
      </c>
      <c r="E52" s="119">
        <f aca="true" t="shared" si="7" ref="E52:P52">E16-E50</f>
        <v>17150</v>
      </c>
      <c r="F52" s="119">
        <f t="shared" si="7"/>
        <v>22150</v>
      </c>
      <c r="G52" s="119">
        <f t="shared" si="7"/>
        <v>26700</v>
      </c>
      <c r="H52" s="119">
        <f t="shared" si="7"/>
        <v>31700</v>
      </c>
      <c r="I52" s="119">
        <f t="shared" si="7"/>
        <v>26450</v>
      </c>
      <c r="J52" s="119">
        <f t="shared" si="7"/>
        <v>31450</v>
      </c>
      <c r="K52" s="119">
        <f t="shared" si="7"/>
        <v>36450</v>
      </c>
      <c r="L52" s="119">
        <f t="shared" si="7"/>
        <v>41450</v>
      </c>
      <c r="M52" s="119">
        <f t="shared" si="7"/>
        <v>46450</v>
      </c>
      <c r="N52" s="119">
        <f t="shared" si="7"/>
        <v>51450</v>
      </c>
      <c r="O52" s="119">
        <f t="shared" si="7"/>
        <v>56450</v>
      </c>
      <c r="P52" s="120">
        <f t="shared" si="7"/>
        <v>61450</v>
      </c>
    </row>
    <row r="53" spans="2:16" ht="12.75">
      <c r="B53" s="1"/>
      <c r="C53" s="1"/>
      <c r="D53" s="3"/>
      <c r="E53" s="3"/>
      <c r="F53" s="3"/>
      <c r="G53" s="3"/>
      <c r="H53" s="3"/>
      <c r="I53" s="3"/>
      <c r="J53" s="3"/>
      <c r="K53" s="3"/>
      <c r="L53" s="3"/>
      <c r="M53" s="3"/>
      <c r="N53" s="2"/>
      <c r="O53" s="2"/>
      <c r="P53" s="2"/>
    </row>
    <row r="54" spans="2:16" ht="12.75">
      <c r="B54" t="s">
        <v>77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0" ht="12.75">
      <c r="B55" s="138" t="s">
        <v>78</v>
      </c>
      <c r="C55" s="139"/>
      <c r="D55" s="139"/>
      <c r="E55" s="139"/>
      <c r="F55" s="139"/>
      <c r="G55" s="139"/>
      <c r="H55" s="139"/>
      <c r="I55" s="139"/>
      <c r="J55" s="140"/>
    </row>
    <row r="56" spans="2:10" ht="12.75">
      <c r="B56" s="141" t="s">
        <v>79</v>
      </c>
      <c r="C56" s="2"/>
      <c r="D56" s="2"/>
      <c r="E56" s="2"/>
      <c r="F56" s="2"/>
      <c r="G56" s="2"/>
      <c r="H56" s="2"/>
      <c r="I56" s="2"/>
      <c r="J56" s="142"/>
    </row>
    <row r="57" spans="2:10" ht="12.75">
      <c r="B57" s="141" t="s">
        <v>80</v>
      </c>
      <c r="C57" s="2"/>
      <c r="D57" s="2"/>
      <c r="E57" s="2"/>
      <c r="F57" s="2"/>
      <c r="G57" s="2"/>
      <c r="H57" s="2"/>
      <c r="I57" s="2"/>
      <c r="J57" s="142"/>
    </row>
    <row r="58" spans="2:10" ht="12.75">
      <c r="B58" s="143" t="s">
        <v>81</v>
      </c>
      <c r="C58" s="144"/>
      <c r="D58" s="144"/>
      <c r="E58" s="144"/>
      <c r="F58" s="144"/>
      <c r="G58" s="144"/>
      <c r="H58" s="144"/>
      <c r="I58" s="144"/>
      <c r="J58" s="145"/>
    </row>
  </sheetData>
  <sheetProtection/>
  <mergeCells count="2">
    <mergeCell ref="B13:C13"/>
    <mergeCell ref="B14:C14"/>
  </mergeCells>
  <printOptions/>
  <pageMargins left="0.29" right="0.21" top="0.63" bottom="0.42" header="0.17" footer="0.17"/>
  <pageSetup fitToHeight="0" horizontalDpi="600" verticalDpi="600" orientation="landscape" scale="70" r:id="rId4"/>
  <headerFooter scaleWithDoc="0" alignWithMargins="0">
    <oddHeader>&amp;C&amp;A&amp;RPage &amp;P</oddHeader>
    <oddFooter>&amp;CCompany Confidential - Do Not Distribute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42"/>
  <sheetViews>
    <sheetView showGridLines="0" zoomScalePageLayoutView="0" workbookViewId="0" topLeftCell="A1">
      <selection activeCell="C5" sqref="C5:O5"/>
    </sheetView>
  </sheetViews>
  <sheetFormatPr defaultColWidth="9.140625" defaultRowHeight="12.75"/>
  <cols>
    <col min="1" max="1" width="14.28125" style="0" customWidth="1"/>
    <col min="2" max="2" width="17.140625" style="0" customWidth="1"/>
    <col min="3" max="3" width="13.7109375" style="0" customWidth="1"/>
    <col min="4" max="15" width="12.7109375" style="0" customWidth="1"/>
  </cols>
  <sheetData>
    <row r="1" ht="12.75">
      <c r="A1" s="4" t="str">
        <f>'Cash Flow Plan'!B1</f>
        <v>Company Name Here</v>
      </c>
    </row>
    <row r="2" ht="13.5" thickBot="1">
      <c r="A2" s="4" t="str">
        <f>'Cash Flow Plan'!B2</f>
        <v>Prepared by: Name Here</v>
      </c>
    </row>
    <row r="3" spans="1:15" ht="12.75">
      <c r="A3" s="11" t="s">
        <v>50</v>
      </c>
      <c r="B3" s="18"/>
      <c r="C3" s="41" t="str">
        <f>'Cash Flow Plan'!D3</f>
        <v>Starting Week</v>
      </c>
      <c r="D3" s="6" t="s">
        <v>32</v>
      </c>
      <c r="E3" s="6" t="s">
        <v>33</v>
      </c>
      <c r="F3" s="6" t="s">
        <v>34</v>
      </c>
      <c r="G3" s="6" t="s">
        <v>35</v>
      </c>
      <c r="H3" s="6" t="s">
        <v>36</v>
      </c>
      <c r="I3" s="6" t="str">
        <f>'Cash Flow Plan'!J3</f>
        <v>Current Week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7" t="s">
        <v>42</v>
      </c>
    </row>
    <row r="4" spans="1:15" ht="12.75">
      <c r="A4" s="12"/>
      <c r="B4" s="9"/>
      <c r="C4" s="38">
        <f>'Cash Flow Plan'!D4</f>
        <v>43924</v>
      </c>
      <c r="D4" s="39">
        <f>C4+7</f>
        <v>43931</v>
      </c>
      <c r="E4" s="39">
        <f>D4+7</f>
        <v>43938</v>
      </c>
      <c r="F4" s="39">
        <f aca="true" t="shared" si="0" ref="F4:O4">E4+7</f>
        <v>43945</v>
      </c>
      <c r="G4" s="39">
        <f t="shared" si="0"/>
        <v>43952</v>
      </c>
      <c r="H4" s="39">
        <f t="shared" si="0"/>
        <v>43959</v>
      </c>
      <c r="I4" s="39">
        <f>'Cash Flow Plan'!J4</f>
        <v>43966</v>
      </c>
      <c r="J4" s="39">
        <f t="shared" si="0"/>
        <v>43973</v>
      </c>
      <c r="K4" s="39">
        <f t="shared" si="0"/>
        <v>43980</v>
      </c>
      <c r="L4" s="39">
        <f t="shared" si="0"/>
        <v>43987</v>
      </c>
      <c r="M4" s="39">
        <f t="shared" si="0"/>
        <v>43994</v>
      </c>
      <c r="N4" s="39">
        <f t="shared" si="0"/>
        <v>44001</v>
      </c>
      <c r="O4" s="40">
        <f t="shared" si="0"/>
        <v>44008</v>
      </c>
    </row>
    <row r="5" spans="1:15" ht="13.5" thickBot="1">
      <c r="A5" s="27" t="s">
        <v>51</v>
      </c>
      <c r="B5" s="8"/>
      <c r="C5" s="137" t="str">
        <f>'Cash Flow Plan'!D5</f>
        <v>ACTUAL</v>
      </c>
      <c r="D5" s="137" t="str">
        <f>'Cash Flow Plan'!E5</f>
        <v>PROJECTED</v>
      </c>
      <c r="E5" s="137" t="str">
        <f>'Cash Flow Plan'!F5</f>
        <v>PROJECTED</v>
      </c>
      <c r="F5" s="137" t="str">
        <f>'Cash Flow Plan'!G5</f>
        <v>PROJECTED</v>
      </c>
      <c r="G5" s="137" t="str">
        <f>'Cash Flow Plan'!H5</f>
        <v>PROJECTED</v>
      </c>
      <c r="H5" s="137" t="str">
        <f>'Cash Flow Plan'!I5</f>
        <v>PROJECTED</v>
      </c>
      <c r="I5" s="137" t="str">
        <f>'Cash Flow Plan'!J5</f>
        <v>PROJECTED</v>
      </c>
      <c r="J5" s="137" t="str">
        <f>'Cash Flow Plan'!K5</f>
        <v>PROJECTED</v>
      </c>
      <c r="K5" s="137" t="str">
        <f>'Cash Flow Plan'!L5</f>
        <v>PROJECTED</v>
      </c>
      <c r="L5" s="137" t="str">
        <f>'Cash Flow Plan'!M5</f>
        <v>PROJECTED</v>
      </c>
      <c r="M5" s="137" t="str">
        <f>'Cash Flow Plan'!N5</f>
        <v>PROJECTED</v>
      </c>
      <c r="N5" s="137" t="str">
        <f>'Cash Flow Plan'!O5</f>
        <v>PROJECTED</v>
      </c>
      <c r="O5" s="137" t="str">
        <f>'Cash Flow Plan'!P5</f>
        <v>PROJECTED</v>
      </c>
    </row>
    <row r="6" spans="1:15" s="52" customFormat="1" ht="12.75">
      <c r="A6" s="47" t="s">
        <v>49</v>
      </c>
      <c r="B6" s="48"/>
      <c r="C6" s="65">
        <v>5000</v>
      </c>
      <c r="D6" s="66">
        <v>5000</v>
      </c>
      <c r="E6" s="66">
        <v>5000</v>
      </c>
      <c r="F6" s="66">
        <v>5000</v>
      </c>
      <c r="G6" s="66">
        <v>5000</v>
      </c>
      <c r="H6" s="66">
        <v>5000</v>
      </c>
      <c r="I6" s="66">
        <v>5000</v>
      </c>
      <c r="J6" s="66">
        <v>5000</v>
      </c>
      <c r="K6" s="66">
        <v>5000</v>
      </c>
      <c r="L6" s="66">
        <v>5000</v>
      </c>
      <c r="M6" s="66">
        <v>5000</v>
      </c>
      <c r="N6" s="66">
        <v>5000</v>
      </c>
      <c r="O6" s="51">
        <v>5000</v>
      </c>
    </row>
    <row r="7" spans="1:15" s="58" customFormat="1" ht="12.75">
      <c r="A7" s="53"/>
      <c r="B7" s="54"/>
      <c r="C7" s="67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1:15" s="58" customFormat="1" ht="12.75">
      <c r="A8" s="53"/>
      <c r="B8" s="54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s="58" customFormat="1" ht="12.75">
      <c r="A9" s="53"/>
      <c r="B9" s="54"/>
      <c r="C9" s="67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</row>
    <row r="10" spans="1:15" s="58" customFormat="1" ht="12.75">
      <c r="A10" s="53"/>
      <c r="B10" s="54"/>
      <c r="C10" s="6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</row>
    <row r="11" spans="1:15" s="58" customFormat="1" ht="12.75">
      <c r="A11" s="53"/>
      <c r="B11" s="54"/>
      <c r="C11" s="67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s="58" customFormat="1" ht="12.75">
      <c r="A12" s="53"/>
      <c r="B12" s="54"/>
      <c r="C12" s="67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s="58" customFormat="1" ht="12.75">
      <c r="A13" s="53"/>
      <c r="B13" s="54"/>
      <c r="C13" s="67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s="58" customFormat="1" ht="12.75">
      <c r="A14" s="53"/>
      <c r="B14" s="54"/>
      <c r="C14" s="67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</row>
    <row r="15" spans="1:15" s="58" customFormat="1" ht="12.75">
      <c r="A15" s="53"/>
      <c r="B15" s="54"/>
      <c r="C15" s="67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s="58" customFormat="1" ht="12.75">
      <c r="A16" s="53"/>
      <c r="B16" s="54"/>
      <c r="C16" s="67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1:15" s="58" customFormat="1" ht="12.75">
      <c r="A17" s="53"/>
      <c r="B17" s="54"/>
      <c r="C17" s="67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</row>
    <row r="18" spans="1:15" s="58" customFormat="1" ht="12.75">
      <c r="A18" s="53"/>
      <c r="B18" s="54"/>
      <c r="C18" s="67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1:15" s="58" customFormat="1" ht="12.75">
      <c r="A19" s="53"/>
      <c r="B19" s="54"/>
      <c r="C19" s="67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s="58" customFormat="1" ht="12.75">
      <c r="A20" s="53"/>
      <c r="B20" s="54"/>
      <c r="C20" s="67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5" s="58" customFormat="1" ht="12.75">
      <c r="A21" s="53"/>
      <c r="B21" s="54"/>
      <c r="C21" s="67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s="58" customFormat="1" ht="12.75">
      <c r="A22" s="53"/>
      <c r="B22" s="54"/>
      <c r="C22" s="67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5" s="58" customFormat="1" ht="12.75">
      <c r="A23" s="53"/>
      <c r="B23" s="54"/>
      <c r="C23" s="67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1:15" s="58" customFormat="1" ht="12.75">
      <c r="A24" s="53"/>
      <c r="B24" s="54"/>
      <c r="C24" s="67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5" s="58" customFormat="1" ht="12.75">
      <c r="A25" s="53"/>
      <c r="B25" s="54"/>
      <c r="C25" s="67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</row>
    <row r="26" spans="1:15" s="58" customFormat="1" ht="12.75">
      <c r="A26" s="53"/>
      <c r="B26" s="54"/>
      <c r="C26" s="67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15" s="58" customFormat="1" ht="12.75">
      <c r="A27" s="53"/>
      <c r="B27" s="54"/>
      <c r="C27" s="67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s="58" customFormat="1" ht="12.75">
      <c r="A28" s="53"/>
      <c r="B28" s="54"/>
      <c r="C28" s="6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1:15" s="58" customFormat="1" ht="12.75">
      <c r="A29" s="53"/>
      <c r="B29" s="54"/>
      <c r="C29" s="67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  <row r="30" spans="1:15" s="58" customFormat="1" ht="12.75">
      <c r="A30" s="53"/>
      <c r="B30" s="54"/>
      <c r="C30" s="67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s="58" customFormat="1" ht="12.75">
      <c r="A31" s="53"/>
      <c r="B31" s="54"/>
      <c r="C31" s="67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1:15" s="58" customFormat="1" ht="12.75">
      <c r="A32" s="53"/>
      <c r="B32" s="54"/>
      <c r="C32" s="67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  <row r="33" spans="1:15" s="58" customFormat="1" ht="12.75">
      <c r="A33" s="53"/>
      <c r="B33" s="54"/>
      <c r="C33" s="67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  <row r="34" spans="1:15" s="58" customFormat="1" ht="12.75">
      <c r="A34" s="53"/>
      <c r="B34" s="54"/>
      <c r="C34" s="6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  <row r="35" spans="1:15" s="58" customFormat="1" ht="12.75">
      <c r="A35" s="53"/>
      <c r="B35" s="54"/>
      <c r="C35" s="6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  <row r="36" spans="1:15" s="58" customFormat="1" ht="12.75">
      <c r="A36" s="53"/>
      <c r="B36" s="54"/>
      <c r="C36" s="67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  <row r="37" spans="1:15" s="58" customFormat="1" ht="12.75">
      <c r="A37" s="53"/>
      <c r="B37" s="54"/>
      <c r="C37" s="6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  <row r="38" spans="1:15" s="58" customFormat="1" ht="12.75">
      <c r="A38" s="53"/>
      <c r="B38" s="54"/>
      <c r="C38" s="6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  <row r="39" spans="1:15" s="58" customFormat="1" ht="12.75">
      <c r="A39" s="53"/>
      <c r="B39" s="54"/>
      <c r="C39" s="6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s="64" customFormat="1" ht="12.75">
      <c r="A40" s="59"/>
      <c r="B40" s="60"/>
      <c r="C40" s="68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3.5" thickBot="1">
      <c r="A41" s="31"/>
      <c r="B41" s="32"/>
      <c r="C41" s="1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7"/>
    </row>
    <row r="42" spans="1:15" ht="14.25" thickBot="1" thickTop="1">
      <c r="A42" s="13" t="s">
        <v>48</v>
      </c>
      <c r="B42" s="14"/>
      <c r="C42" s="15">
        <f aca="true" t="shared" si="1" ref="C42:O42">SUM(C6:C41)</f>
        <v>5000</v>
      </c>
      <c r="D42" s="15">
        <f t="shared" si="1"/>
        <v>5000</v>
      </c>
      <c r="E42" s="15">
        <f t="shared" si="1"/>
        <v>5000</v>
      </c>
      <c r="F42" s="15">
        <f t="shared" si="1"/>
        <v>5000</v>
      </c>
      <c r="G42" s="15">
        <f t="shared" si="1"/>
        <v>5000</v>
      </c>
      <c r="H42" s="15">
        <f t="shared" si="1"/>
        <v>5000</v>
      </c>
      <c r="I42" s="15">
        <f t="shared" si="1"/>
        <v>5000</v>
      </c>
      <c r="J42" s="15">
        <f t="shared" si="1"/>
        <v>5000</v>
      </c>
      <c r="K42" s="15">
        <f t="shared" si="1"/>
        <v>5000</v>
      </c>
      <c r="L42" s="15">
        <f t="shared" si="1"/>
        <v>5000</v>
      </c>
      <c r="M42" s="15">
        <f t="shared" si="1"/>
        <v>5000</v>
      </c>
      <c r="N42" s="15">
        <f t="shared" si="1"/>
        <v>5000</v>
      </c>
      <c r="O42" s="16">
        <f t="shared" si="1"/>
        <v>5000</v>
      </c>
    </row>
  </sheetData>
  <sheetProtection/>
  <printOptions/>
  <pageMargins left="0.75" right="0.75" top="1" bottom="1" header="0.5" footer="0.5"/>
  <pageSetup fitToHeight="2" orientation="landscape" scale="53" r:id="rId3"/>
  <headerFooter alignWithMargins="0">
    <oddHeader>&amp;R&amp;D</oddHeader>
    <oddFooter>&amp;CCompany Confidential - Do Not Copy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42"/>
  <sheetViews>
    <sheetView showGridLines="0" zoomScalePageLayoutView="0" workbookViewId="0" topLeftCell="A1">
      <selection activeCell="C5" sqref="C5:O5"/>
    </sheetView>
  </sheetViews>
  <sheetFormatPr defaultColWidth="9.140625" defaultRowHeight="12.75"/>
  <cols>
    <col min="1" max="1" width="17.28125" style="0" customWidth="1"/>
    <col min="2" max="2" width="21.7109375" style="0" customWidth="1"/>
    <col min="3" max="3" width="14.8515625" style="0" customWidth="1"/>
    <col min="4" max="15" width="12.7109375" style="0" customWidth="1"/>
  </cols>
  <sheetData>
    <row r="1" ht="12.75">
      <c r="A1" s="4" t="str">
        <f>'Cash Flow Plan'!B1</f>
        <v>Company Name Here</v>
      </c>
    </row>
    <row r="2" ht="13.5" thickBot="1">
      <c r="A2" s="4" t="str">
        <f>'Cash Flow Plan'!B2</f>
        <v>Prepared by: Name Here</v>
      </c>
    </row>
    <row r="3" spans="1:15" ht="12.75">
      <c r="A3" s="11"/>
      <c r="B3" s="18"/>
      <c r="C3" s="41" t="str">
        <f>'Cash Flow Plan'!D3</f>
        <v>Starting Week</v>
      </c>
      <c r="D3" s="6" t="s">
        <v>32</v>
      </c>
      <c r="E3" s="6" t="s">
        <v>33</v>
      </c>
      <c r="F3" s="6" t="s">
        <v>34</v>
      </c>
      <c r="G3" s="6" t="s">
        <v>35</v>
      </c>
      <c r="H3" s="6" t="s">
        <v>36</v>
      </c>
      <c r="I3" s="6" t="str">
        <f>'Cash Flow Plan'!J3</f>
        <v>Current Week</v>
      </c>
      <c r="J3" s="6" t="s">
        <v>37</v>
      </c>
      <c r="K3" s="6" t="s">
        <v>38</v>
      </c>
      <c r="L3" s="6" t="s">
        <v>39</v>
      </c>
      <c r="M3" s="6" t="s">
        <v>40</v>
      </c>
      <c r="N3" s="6" t="s">
        <v>41</v>
      </c>
      <c r="O3" s="7" t="s">
        <v>42</v>
      </c>
    </row>
    <row r="4" spans="1:15" ht="12.75">
      <c r="A4" s="12"/>
      <c r="B4" s="9"/>
      <c r="C4" s="38">
        <f>'Cash Flow Plan'!D4</f>
        <v>43924</v>
      </c>
      <c r="D4" s="39">
        <f>C4+7</f>
        <v>43931</v>
      </c>
      <c r="E4" s="39">
        <f>D4+7</f>
        <v>43938</v>
      </c>
      <c r="F4" s="39">
        <f aca="true" t="shared" si="0" ref="F4:O4">E4+7</f>
        <v>43945</v>
      </c>
      <c r="G4" s="39">
        <f t="shared" si="0"/>
        <v>43952</v>
      </c>
      <c r="H4" s="39">
        <f t="shared" si="0"/>
        <v>43959</v>
      </c>
      <c r="I4" s="39">
        <f>'Cash Flow Plan'!J4</f>
        <v>43966</v>
      </c>
      <c r="J4" s="39">
        <f t="shared" si="0"/>
        <v>43973</v>
      </c>
      <c r="K4" s="39">
        <f t="shared" si="0"/>
        <v>43980</v>
      </c>
      <c r="L4" s="39">
        <f t="shared" si="0"/>
        <v>43987</v>
      </c>
      <c r="M4" s="39">
        <f t="shared" si="0"/>
        <v>43994</v>
      </c>
      <c r="N4" s="39">
        <f t="shared" si="0"/>
        <v>44001</v>
      </c>
      <c r="O4" s="40">
        <f t="shared" si="0"/>
        <v>44008</v>
      </c>
    </row>
    <row r="5" spans="1:15" ht="13.5" thickBot="1">
      <c r="A5" s="33" t="s">
        <v>46</v>
      </c>
      <c r="B5" s="8"/>
      <c r="C5" s="137" t="str">
        <f>'Cash Flow Plan'!D5</f>
        <v>ACTUAL</v>
      </c>
      <c r="D5" s="137" t="str">
        <f>'Cash Flow Plan'!E5</f>
        <v>PROJECTED</v>
      </c>
      <c r="E5" s="137" t="str">
        <f>'Cash Flow Plan'!F5</f>
        <v>PROJECTED</v>
      </c>
      <c r="F5" s="137" t="str">
        <f>'Cash Flow Plan'!G5</f>
        <v>PROJECTED</v>
      </c>
      <c r="G5" s="137" t="str">
        <f>'Cash Flow Plan'!H5</f>
        <v>PROJECTED</v>
      </c>
      <c r="H5" s="137" t="str">
        <f>'Cash Flow Plan'!I5</f>
        <v>PROJECTED</v>
      </c>
      <c r="I5" s="137" t="str">
        <f>'Cash Flow Plan'!J5</f>
        <v>PROJECTED</v>
      </c>
      <c r="J5" s="137" t="str">
        <f>'Cash Flow Plan'!K5</f>
        <v>PROJECTED</v>
      </c>
      <c r="K5" s="137" t="str">
        <f>'Cash Flow Plan'!L5</f>
        <v>PROJECTED</v>
      </c>
      <c r="L5" s="137" t="str">
        <f>'Cash Flow Plan'!M5</f>
        <v>PROJECTED</v>
      </c>
      <c r="M5" s="137" t="str">
        <f>'Cash Flow Plan'!N5</f>
        <v>PROJECTED</v>
      </c>
      <c r="N5" s="137" t="str">
        <f>'Cash Flow Plan'!O5</f>
        <v>PROJECTED</v>
      </c>
      <c r="O5" s="137" t="str">
        <f>'Cash Flow Plan'!P5</f>
        <v>PROJECTED</v>
      </c>
    </row>
    <row r="6" spans="1:15" s="52" customFormat="1" ht="12.75">
      <c r="A6" s="47"/>
      <c r="B6" s="48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1:15" s="58" customFormat="1" ht="12.75">
      <c r="A7" s="122" t="s">
        <v>87</v>
      </c>
      <c r="B7" s="54"/>
      <c r="C7" s="55">
        <v>350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7"/>
    </row>
    <row r="8" spans="1:15" s="58" customFormat="1" ht="12.75">
      <c r="A8" s="122" t="s">
        <v>88</v>
      </c>
      <c r="B8" s="54"/>
      <c r="C8" s="55"/>
      <c r="D8" s="56">
        <v>2500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</row>
    <row r="9" spans="1:15" s="58" customFormat="1" ht="12.75">
      <c r="A9" s="53" t="s">
        <v>52</v>
      </c>
      <c r="B9" s="54"/>
      <c r="C9" s="55"/>
      <c r="D9" s="56"/>
      <c r="E9" s="56"/>
      <c r="F9" s="56">
        <v>450</v>
      </c>
      <c r="G9" s="56"/>
      <c r="H9" s="56"/>
      <c r="I9" s="56"/>
      <c r="J9" s="56"/>
      <c r="K9" s="56"/>
      <c r="L9" s="56"/>
      <c r="M9" s="56"/>
      <c r="N9" s="56"/>
      <c r="O9" s="57"/>
    </row>
    <row r="10" spans="1:15" s="58" customFormat="1" ht="12.75">
      <c r="A10" s="53" t="s">
        <v>53</v>
      </c>
      <c r="B10" s="54"/>
      <c r="C10" s="55"/>
      <c r="D10" s="56"/>
      <c r="E10" s="56"/>
      <c r="F10" s="56"/>
      <c r="G10" s="56"/>
      <c r="H10" s="56">
        <v>10250</v>
      </c>
      <c r="I10" s="56"/>
      <c r="J10" s="56"/>
      <c r="K10" s="56"/>
      <c r="L10" s="56"/>
      <c r="M10" s="56"/>
      <c r="N10" s="56"/>
      <c r="O10" s="57"/>
    </row>
    <row r="11" spans="1:15" s="58" customFormat="1" ht="12.75">
      <c r="A11" s="53"/>
      <c r="B11" s="54"/>
      <c r="C11" s="55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s="58" customFormat="1" ht="12.75">
      <c r="A12" s="53"/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s="58" customFormat="1" ht="12.75">
      <c r="A13" s="53"/>
      <c r="B13" s="54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s="58" customFormat="1" ht="12.75">
      <c r="A14" s="53"/>
      <c r="B14" s="54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7"/>
    </row>
    <row r="15" spans="1:15" s="58" customFormat="1" ht="12.75">
      <c r="A15" s="53"/>
      <c r="B15" s="54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s="58" customFormat="1" ht="12.75">
      <c r="A16" s="53"/>
      <c r="B16" s="54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1:15" s="58" customFormat="1" ht="12.75">
      <c r="A17" s="53"/>
      <c r="B17" s="54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</row>
    <row r="18" spans="1:15" s="58" customFormat="1" ht="12.75">
      <c r="A18" s="53"/>
      <c r="B18" s="54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1:15" s="58" customFormat="1" ht="12.75">
      <c r="A19" s="53"/>
      <c r="B19" s="5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s="58" customFormat="1" ht="12.75">
      <c r="A20" s="53"/>
      <c r="B20" s="54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5" s="58" customFormat="1" ht="12.75">
      <c r="A21" s="53"/>
      <c r="B21" s="54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s="58" customFormat="1" ht="12.75">
      <c r="A22" s="53"/>
      <c r="B22" s="5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5" s="58" customFormat="1" ht="12.7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</row>
    <row r="24" spans="1:15" s="58" customFormat="1" ht="12.75">
      <c r="A24" s="53"/>
      <c r="B24" s="54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5" s="58" customFormat="1" ht="12.75">
      <c r="A25" s="53"/>
      <c r="B25" s="54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</row>
    <row r="26" spans="1:15" s="58" customFormat="1" ht="12.75">
      <c r="A26" s="53"/>
      <c r="B26" s="54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15" s="58" customFormat="1" ht="12.75">
      <c r="A27" s="53"/>
      <c r="B27" s="54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s="58" customFormat="1" ht="12.75">
      <c r="A28" s="53"/>
      <c r="B28" s="54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1:15" s="58" customFormat="1" ht="12.75">
      <c r="A29" s="53"/>
      <c r="B29" s="54"/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</row>
    <row r="30" spans="1:15" s="58" customFormat="1" ht="12.75">
      <c r="A30" s="53"/>
      <c r="B30" s="54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s="58" customFormat="1" ht="12.75">
      <c r="A31" s="53"/>
      <c r="B31" s="5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1:15" s="58" customFormat="1" ht="12.75">
      <c r="A32" s="53"/>
      <c r="B32" s="54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</row>
    <row r="33" spans="1:15" s="58" customFormat="1" ht="12.75">
      <c r="A33" s="53"/>
      <c r="B33" s="54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7"/>
    </row>
    <row r="34" spans="1:15" s="58" customFormat="1" ht="12.75">
      <c r="A34" s="53"/>
      <c r="B34" s="54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</row>
    <row r="35" spans="1:15" s="58" customFormat="1" ht="12.75">
      <c r="A35" s="53"/>
      <c r="B35" s="54"/>
      <c r="C35" s="55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</row>
    <row r="36" spans="1:15" s="58" customFormat="1" ht="12.75">
      <c r="A36" s="53"/>
      <c r="B36" s="54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7"/>
    </row>
    <row r="37" spans="1:15" s="58" customFormat="1" ht="12.75">
      <c r="A37" s="53"/>
      <c r="B37" s="54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7"/>
    </row>
    <row r="38" spans="1:15" s="58" customFormat="1" ht="12.75">
      <c r="A38" s="53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  <row r="39" spans="1:15" s="58" customFormat="1" ht="12.75">
      <c r="A39" s="53"/>
      <c r="B39" s="54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s="64" customFormat="1" ht="12.75">
      <c r="A40" s="59"/>
      <c r="B40" s="60"/>
      <c r="C40" s="6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3.5" thickBot="1">
      <c r="A41" s="27"/>
      <c r="B41" s="8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7"/>
    </row>
    <row r="42" spans="1:15" ht="13.5" thickBot="1">
      <c r="A42" s="13" t="s">
        <v>47</v>
      </c>
      <c r="B42" s="19"/>
      <c r="C42" s="15">
        <f aca="true" t="shared" si="1" ref="C42:O42">SUM(C6:C41)</f>
        <v>350</v>
      </c>
      <c r="D42" s="15">
        <f t="shared" si="1"/>
        <v>2500</v>
      </c>
      <c r="E42" s="15">
        <f t="shared" si="1"/>
        <v>0</v>
      </c>
      <c r="F42" s="15">
        <f t="shared" si="1"/>
        <v>450</v>
      </c>
      <c r="G42" s="15">
        <f t="shared" si="1"/>
        <v>0</v>
      </c>
      <c r="H42" s="15">
        <f t="shared" si="1"/>
        <v>10250</v>
      </c>
      <c r="I42" s="15">
        <f t="shared" si="1"/>
        <v>0</v>
      </c>
      <c r="J42" s="15">
        <f t="shared" si="1"/>
        <v>0</v>
      </c>
      <c r="K42" s="15">
        <f t="shared" si="1"/>
        <v>0</v>
      </c>
      <c r="L42" s="15">
        <f t="shared" si="1"/>
        <v>0</v>
      </c>
      <c r="M42" s="15">
        <f t="shared" si="1"/>
        <v>0</v>
      </c>
      <c r="N42" s="15">
        <f t="shared" si="1"/>
        <v>0</v>
      </c>
      <c r="O42" s="16">
        <f t="shared" si="1"/>
        <v>0</v>
      </c>
    </row>
  </sheetData>
  <sheetProtection/>
  <printOptions/>
  <pageMargins left="0.75" right="0.75" top="1" bottom="1" header="0.5" footer="0.5"/>
  <pageSetup fitToHeight="1" fitToWidth="1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13WCFA Cash Plan</dc:title>
  <dc:subject>Cash Planning Template</dc:subject>
  <dc:creator/>
  <cp:keywords>13-Week, 13WCFA, Cash Plan</cp:keywords>
  <dc:description/>
  <cp:lastModifiedBy/>
  <dcterms:created xsi:type="dcterms:W3CDTF">2017-10-21T19:49:09Z</dcterms:created>
  <dcterms:modified xsi:type="dcterms:W3CDTF">2020-03-24T12:06:59Z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-1314728395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